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158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<sst xmlns="http://schemas.openxmlformats.org/spreadsheetml/2006/main" count="68" uniqueCount="65">
  <si>
    <t>Ведомость за декабрь</t>
  </si>
  <si>
    <t>Фамилия</t>
  </si>
  <si>
    <t>№ участка</t>
  </si>
  <si>
    <t>показания счетикаТ1</t>
  </si>
  <si>
    <t>тариф по Т1</t>
  </si>
  <si>
    <t>ИТОГО Т1</t>
  </si>
  <si>
    <t>показания счетикаТ2</t>
  </si>
  <si>
    <t>тариф по Т2</t>
  </si>
  <si>
    <t>Итого за Т2</t>
  </si>
  <si>
    <t>% потерь</t>
  </si>
  <si>
    <t>Сумма к оплате общая</t>
  </si>
  <si>
    <t xml:space="preserve">последние </t>
  </si>
  <si>
    <t xml:space="preserve">предыдущие </t>
  </si>
  <si>
    <t>ИТОГО Т1:</t>
  </si>
  <si>
    <t>предыдущие</t>
  </si>
  <si>
    <t>ИТОГО Т2</t>
  </si>
  <si>
    <t>Грузинова Мария Владимировна</t>
  </si>
  <si>
    <t>Марьина Светлана Леонидовна</t>
  </si>
  <si>
    <t>Захарова Олеся Александровна</t>
  </si>
  <si>
    <t>Романюк Ирина Ивановна</t>
  </si>
  <si>
    <t>Судьбина Светлана Викторовна</t>
  </si>
  <si>
    <t>Аюхаев Сергей Борисович</t>
  </si>
  <si>
    <t>Яченя Галина Борисовна</t>
  </si>
  <si>
    <t>Соколов Виктор Александрович</t>
  </si>
  <si>
    <t>Аноприкова Ирина Сергеевна</t>
  </si>
  <si>
    <t>Григорьев Алексей Викторович</t>
  </si>
  <si>
    <t>Салькова Светлана Викторовна</t>
  </si>
  <si>
    <t>Казанникова Галина Анатольевна</t>
  </si>
  <si>
    <t>Григорьев Антон Юрьевич</t>
  </si>
  <si>
    <t>Деордеева Людмила Дмитриевна</t>
  </si>
  <si>
    <t>Чайка Ирина</t>
  </si>
  <si>
    <t>Яхин Шамиль Абдуллович</t>
  </si>
  <si>
    <t>Потапкина Маргарита Николаевна</t>
  </si>
  <si>
    <t>Шамшурин Сергей Владимирович</t>
  </si>
  <si>
    <t>Князев Николай Юрьевич</t>
  </si>
  <si>
    <t>Шевляков Тимофей Николаевич</t>
  </si>
  <si>
    <t>Харченко Сергей Николаевич</t>
  </si>
  <si>
    <t>Колесникова Светлана Вадимовна</t>
  </si>
  <si>
    <t>Бухтиярова Марина Николаевна</t>
  </si>
  <si>
    <t>Вдовина Любовь Николаевна</t>
  </si>
  <si>
    <t>Романов Олег Валерьевич</t>
  </si>
  <si>
    <t>Никитина Елена Юрьевна</t>
  </si>
  <si>
    <t>Башков Вячеслав Владимирович</t>
  </si>
  <si>
    <t>Муктепавел Татьяна Анатольевна</t>
  </si>
  <si>
    <t>Полхирев Михаил Викторович</t>
  </si>
  <si>
    <t>Стебаков Павел Николаевич</t>
  </si>
  <si>
    <t>Влащик Вера Семёновна</t>
  </si>
  <si>
    <t>Фролов Юрий Викторович</t>
  </si>
  <si>
    <t>Ларина Вера Михайловна</t>
  </si>
  <si>
    <t>Кучерявая Оксана Григорьевна</t>
  </si>
  <si>
    <t>Кучерявый Арсений Алексеевич</t>
  </si>
  <si>
    <t>Калугин Андрей Олегович</t>
  </si>
  <si>
    <t>Прокопенко Татьяна</t>
  </si>
  <si>
    <t>Рябов Александр Александрович</t>
  </si>
  <si>
    <t>Лисатова Наталья Георгиевна</t>
  </si>
  <si>
    <t>Турченко Вадим Анатольевич</t>
  </si>
  <si>
    <t>Хвалей Владимир Владимирович</t>
  </si>
  <si>
    <t>Кулешова Ольга Львовна</t>
  </si>
  <si>
    <t>Курочкин Константин Константинович</t>
  </si>
  <si>
    <t>Куцын Александр Андреевич</t>
  </si>
  <si>
    <t>Лаврентьева Ольга Игоревна</t>
  </si>
  <si>
    <t>Сусов Юрий Игоревич</t>
  </si>
  <si>
    <t>Мельникова Лариса Сергеевна</t>
  </si>
  <si>
    <t>Кокорев Павел Игоревич</t>
  </si>
  <si>
    <t>Безрукова Надежда Ивановна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</si>
</sst>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"/>
    <numFmt numFmtId="165" formatCode="000000"/>
    <numFmt numFmtId="166" formatCode="#,##0.00\ &quot;₽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Bookman Old Style"/>
      <family val="1"/>
    </font>
    <font>
      <sz val="12"/>
      <name val="Bookman Old Style"/>
      <family val="1"/>
    </font>
    <font>
      <sz val="12"/>
      <color indexed="8"/>
      <name val="Bookman Old Style"/>
      <family val="1"/>
    </font>
    <font>
      <sz val="12"/>
      <color indexed="10"/>
      <name val="Bookman Old Style"/>
      <family val="1"/>
    </font>
    <font>
      <b/>
      <sz val="12"/>
      <color indexed="60"/>
      <name val="Bookman Old Style"/>
      <family val="1"/>
    </font>
    <font>
      <sz val="10"/>
      <name val="Tahoma"/>
      <family val="2"/>
    </font>
    <font>
      <b/>
      <sz val="8"/>
      <color indexed="61"/>
      <name val="Tahoma"/>
      <family val="2"/>
    </font>
    <font>
      <b/>
      <sz val="8"/>
      <color indexed="61"/>
      <name val="Bookman Old Style"/>
      <family val="1"/>
    </font>
    <font>
      <sz val="10"/>
      <name val="Bookman Old Style"/>
      <family val="1"/>
    </font>
    <font>
      <u val="single"/>
      <sz val="10"/>
      <color indexed="12"/>
      <name val="Arial Cyr"/>
      <family val="0"/>
    </font>
    <font>
      <u val="single"/>
      <sz val="10"/>
      <color indexed="12"/>
      <name val="Bookman Old Style"/>
      <family val="1"/>
    </font>
    <font>
      <b/>
      <sz val="11"/>
      <color indexed="56"/>
      <name val="Tahoma"/>
      <family val="2"/>
    </font>
    <font>
      <b/>
      <sz val="10"/>
      <color indexed="12"/>
      <name val="Bookman Old Styl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9" tint="-0.4999699890613556"/>
      <name val="Bookman Old Style"/>
      <family val="1"/>
    </font>
    <font>
      <sz val="12"/>
      <color rgb="FFFF0000"/>
      <name val="Bookman Old Style"/>
      <family val="1"/>
    </font>
    <font>
      <b/>
      <sz val="11"/>
      <color rgb="FF00206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double"/>
    </border>
    <border>
      <left style="thin"/>
      <right style="medium"/>
      <top style="medium"/>
      <bottom/>
    </border>
    <border>
      <left style="thin"/>
      <right style="medium"/>
      <top/>
      <bottom style="double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double"/>
    </border>
    <border>
      <left style="medium"/>
      <right style="thin"/>
      <top style="medium"/>
      <bottom/>
    </border>
    <border>
      <left style="medium"/>
      <right style="thin"/>
      <top/>
      <bottom style="double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14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165" fontId="3" fillId="0" borderId="10" xfId="0" applyNumberFormat="1" applyFont="1" applyFill="1" applyBorder="1" applyAlignment="1">
      <alignment horizontal="center" wrapText="1"/>
    </xf>
    <xf numFmtId="164" fontId="3" fillId="0" borderId="10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3" fontId="3" fillId="33" borderId="14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166" fontId="5" fillId="0" borderId="14" xfId="0" applyNumberFormat="1" applyFont="1" applyFill="1" applyBorder="1" applyAlignment="1">
      <alignment/>
    </xf>
    <xf numFmtId="166" fontId="3" fillId="0" borderId="14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166" fontId="3" fillId="0" borderId="15" xfId="0" applyNumberFormat="1" applyFont="1" applyFill="1" applyBorder="1" applyAlignment="1">
      <alignment/>
    </xf>
    <xf numFmtId="0" fontId="3" fillId="0" borderId="15" xfId="0" applyNumberFormat="1" applyFont="1" applyFill="1" applyBorder="1" applyAlignment="1">
      <alignment horizontal="center"/>
    </xf>
    <xf numFmtId="166" fontId="3" fillId="34" borderId="16" xfId="0" applyNumberFormat="1" applyFont="1" applyFill="1" applyBorder="1" applyAlignment="1">
      <alignment/>
    </xf>
    <xf numFmtId="0" fontId="3" fillId="0" borderId="14" xfId="0" applyNumberFormat="1" applyFont="1" applyFill="1" applyBorder="1" applyAlignment="1">
      <alignment horizontal="center"/>
    </xf>
    <xf numFmtId="166" fontId="3" fillId="34" borderId="17" xfId="0" applyNumberFormat="1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166" fontId="47" fillId="0" borderId="14" xfId="0" applyNumberFormat="1" applyFont="1" applyFill="1" applyBorder="1" applyAlignment="1">
      <alignment/>
    </xf>
    <xf numFmtId="166" fontId="48" fillId="0" borderId="14" xfId="0" applyNumberFormat="1" applyFont="1" applyFill="1" applyBorder="1" applyAlignment="1">
      <alignment/>
    </xf>
    <xf numFmtId="166" fontId="48" fillId="0" borderId="15" xfId="0" applyNumberFormat="1" applyFont="1" applyFill="1" applyBorder="1" applyAlignment="1">
      <alignment/>
    </xf>
    <xf numFmtId="0" fontId="4" fillId="0" borderId="19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center"/>
    </xf>
    <xf numFmtId="3" fontId="3" fillId="0" borderId="21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166" fontId="3" fillId="0" borderId="21" xfId="0" applyNumberFormat="1" applyFont="1" applyFill="1" applyBorder="1" applyAlignment="1">
      <alignment/>
    </xf>
    <xf numFmtId="0" fontId="3" fillId="0" borderId="21" xfId="0" applyNumberFormat="1" applyFont="1" applyFill="1" applyBorder="1" applyAlignment="1">
      <alignment horizontal="center"/>
    </xf>
    <xf numFmtId="166" fontId="3" fillId="34" borderId="22" xfId="0" applyNumberFormat="1" applyFont="1" applyFill="1" applyBorder="1" applyAlignment="1">
      <alignment/>
    </xf>
    <xf numFmtId="3" fontId="3" fillId="35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3" fontId="9" fillId="0" borderId="0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left"/>
    </xf>
    <xf numFmtId="3" fontId="10" fillId="0" borderId="0" xfId="0" applyNumberFormat="1" applyFont="1" applyBorder="1" applyAlignment="1">
      <alignment horizontal="right"/>
    </xf>
    <xf numFmtId="4" fontId="7" fillId="0" borderId="0" xfId="0" applyNumberFormat="1" applyFont="1" applyAlignment="1">
      <alignment horizontal="center"/>
    </xf>
    <xf numFmtId="3" fontId="12" fillId="0" borderId="0" xfId="42" applyNumberFormat="1" applyFont="1" applyBorder="1" applyAlignment="1" applyProtection="1">
      <alignment horizontal="right"/>
      <protection/>
    </xf>
    <xf numFmtId="4" fontId="3" fillId="0" borderId="0" xfId="0" applyNumberFormat="1" applyFont="1" applyFill="1" applyBorder="1" applyAlignment="1">
      <alignment/>
    </xf>
    <xf numFmtId="4" fontId="49" fillId="0" borderId="0" xfId="0" applyNumberFormat="1" applyFont="1" applyAlignment="1">
      <alignment horizontal="center"/>
    </xf>
    <xf numFmtId="3" fontId="14" fillId="0" borderId="0" xfId="0" applyNumberFormat="1" applyFont="1" applyBorder="1" applyAlignment="1">
      <alignment horizontal="right"/>
    </xf>
    <xf numFmtId="3" fontId="14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left"/>
    </xf>
    <xf numFmtId="164" fontId="3" fillId="36" borderId="23" xfId="0" applyNumberFormat="1" applyFont="1" applyFill="1" applyBorder="1" applyAlignment="1">
      <alignment horizontal="center" wrapText="1"/>
    </xf>
    <xf numFmtId="164" fontId="3" fillId="36" borderId="24" xfId="0" applyNumberFormat="1" applyFont="1" applyFill="1" applyBorder="1" applyAlignment="1">
      <alignment horizontal="center" wrapText="1"/>
    </xf>
    <xf numFmtId="164" fontId="3" fillId="36" borderId="25" xfId="0" applyNumberFormat="1" applyFont="1" applyFill="1" applyBorder="1" applyAlignment="1">
      <alignment horizontal="center" wrapText="1"/>
    </xf>
    <xf numFmtId="2" fontId="3" fillId="0" borderId="26" xfId="0" applyNumberFormat="1" applyFont="1" applyFill="1" applyBorder="1" applyAlignment="1">
      <alignment horizontal="center" wrapText="1"/>
    </xf>
    <xf numFmtId="2" fontId="3" fillId="0" borderId="27" xfId="0" applyNumberFormat="1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 wrapText="1"/>
    </xf>
    <xf numFmtId="0" fontId="3" fillId="0" borderId="29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horizontal="center" wrapText="1"/>
    </xf>
    <xf numFmtId="0" fontId="3" fillId="0" borderId="33" xfId="0" applyFont="1" applyFill="1" applyBorder="1" applyAlignment="1">
      <alignment horizontal="center" wrapText="1"/>
    </xf>
    <xf numFmtId="0" fontId="3" fillId="0" borderId="34" xfId="0" applyFont="1" applyFill="1" applyBorder="1" applyAlignment="1">
      <alignment horizontal="center" wrapText="1"/>
    </xf>
    <xf numFmtId="164" fontId="3" fillId="0" borderId="26" xfId="0" applyNumberFormat="1" applyFont="1" applyFill="1" applyBorder="1" applyAlignment="1">
      <alignment horizontal="center" wrapText="1"/>
    </xf>
    <xf numFmtId="164" fontId="3" fillId="0" borderId="35" xfId="0" applyNumberFormat="1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&#1060;&#1072;&#1088;&#1090;&#1091;&#1085;&#1072;%20S\&#1057;&#1042;&#1045;&#1058;%20&#1060;&#1040;&#1056;&#1058;&#1059;&#1053;&#1067;\&#1042;&#1045;&#1044;&#1054;&#1052;&#1054;&#1057;&#1058;&#1048;\&#1042;&#1077;&#1076;&#1086;&#1084;&#1086;&#1089;&#1090;&#1100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год"/>
      <sheetName val="ворота"/>
      <sheetName val="вода"/>
      <sheetName val="проверочный"/>
      <sheetName val="Лист5"/>
    </sheetNames>
    <sheetDataSet>
      <sheetData sheetId="3">
        <row r="4">
          <cell r="F4">
            <v>5.75</v>
          </cell>
          <cell r="K4">
            <v>2.27</v>
          </cell>
        </row>
        <row r="5">
          <cell r="F5">
            <v>5.75</v>
          </cell>
          <cell r="K5">
            <v>2.27</v>
          </cell>
        </row>
        <row r="7">
          <cell r="F7">
            <v>8.21</v>
          </cell>
          <cell r="K7">
            <v>3.24</v>
          </cell>
        </row>
        <row r="8">
          <cell r="F8">
            <v>8.21</v>
          </cell>
          <cell r="K8">
            <v>3.24</v>
          </cell>
        </row>
        <row r="9">
          <cell r="F9">
            <v>8.21</v>
          </cell>
          <cell r="K9">
            <v>3.24</v>
          </cell>
        </row>
        <row r="10">
          <cell r="F10">
            <v>8.21</v>
          </cell>
          <cell r="K10">
            <v>3.24</v>
          </cell>
        </row>
        <row r="11">
          <cell r="F11">
            <v>5.75</v>
          </cell>
          <cell r="K11">
            <v>2.27</v>
          </cell>
        </row>
        <row r="12">
          <cell r="F12">
            <v>5.75</v>
          </cell>
          <cell r="K12">
            <v>2.27</v>
          </cell>
        </row>
        <row r="13">
          <cell r="F13">
            <v>8.21</v>
          </cell>
          <cell r="K13">
            <v>3.24</v>
          </cell>
        </row>
        <row r="14">
          <cell r="F14">
            <v>5.75</v>
          </cell>
          <cell r="K14">
            <v>2.27</v>
          </cell>
        </row>
        <row r="15">
          <cell r="F15">
            <v>5.75</v>
          </cell>
          <cell r="K15">
            <v>2.27</v>
          </cell>
        </row>
        <row r="16">
          <cell r="F16">
            <v>5.75</v>
          </cell>
          <cell r="K16">
            <v>2.27</v>
          </cell>
        </row>
        <row r="17">
          <cell r="F17">
            <v>5.75</v>
          </cell>
          <cell r="K17">
            <v>2.27</v>
          </cell>
        </row>
        <row r="20">
          <cell r="F20">
            <v>5.75</v>
          </cell>
          <cell r="K20">
            <v>2.27</v>
          </cell>
        </row>
        <row r="21">
          <cell r="F21">
            <v>8.21</v>
          </cell>
          <cell r="K21">
            <v>3.24</v>
          </cell>
        </row>
        <row r="23">
          <cell r="F23">
            <v>5.75</v>
          </cell>
          <cell r="K23">
            <v>2.27</v>
          </cell>
        </row>
        <row r="24">
          <cell r="F24">
            <v>8.21</v>
          </cell>
          <cell r="K24">
            <v>3.24</v>
          </cell>
        </row>
        <row r="25">
          <cell r="F25">
            <v>5.75</v>
          </cell>
          <cell r="K25">
            <v>2.27</v>
          </cell>
        </row>
        <row r="26">
          <cell r="F26">
            <v>5.75</v>
          </cell>
          <cell r="K26">
            <v>2.27</v>
          </cell>
        </row>
        <row r="27">
          <cell r="F27">
            <v>5.75</v>
          </cell>
          <cell r="K27">
            <v>2.27</v>
          </cell>
        </row>
        <row r="28">
          <cell r="F28">
            <v>5.75</v>
          </cell>
          <cell r="K28">
            <v>2.27</v>
          </cell>
        </row>
        <row r="29">
          <cell r="F29">
            <v>5.75</v>
          </cell>
          <cell r="K29">
            <v>2.27</v>
          </cell>
        </row>
        <row r="30">
          <cell r="F30">
            <v>5.75</v>
          </cell>
          <cell r="K30">
            <v>2.27</v>
          </cell>
        </row>
        <row r="31">
          <cell r="F31">
            <v>5.75</v>
          </cell>
          <cell r="K31">
            <v>2.27</v>
          </cell>
        </row>
        <row r="32">
          <cell r="F32">
            <v>5.75</v>
          </cell>
          <cell r="K32">
            <v>2.27</v>
          </cell>
        </row>
        <row r="33">
          <cell r="F33">
            <v>8.21</v>
          </cell>
          <cell r="K33">
            <v>3.24</v>
          </cell>
        </row>
        <row r="34">
          <cell r="F34">
            <v>5.75</v>
          </cell>
          <cell r="K34">
            <v>2.27</v>
          </cell>
        </row>
        <row r="35">
          <cell r="F35">
            <v>5.75</v>
          </cell>
          <cell r="K35">
            <v>2.27</v>
          </cell>
        </row>
        <row r="36">
          <cell r="F36">
            <v>8.21</v>
          </cell>
          <cell r="K36">
            <v>3.24</v>
          </cell>
        </row>
        <row r="37">
          <cell r="F37">
            <v>5.75</v>
          </cell>
          <cell r="K37">
            <v>2.27</v>
          </cell>
        </row>
        <row r="38">
          <cell r="F38">
            <v>5.75</v>
          </cell>
          <cell r="K38">
            <v>2.27</v>
          </cell>
        </row>
        <row r="39">
          <cell r="F39">
            <v>5.75</v>
          </cell>
          <cell r="K39">
            <v>2.27</v>
          </cell>
        </row>
        <row r="40">
          <cell r="F40">
            <v>5.75</v>
          </cell>
          <cell r="K40">
            <v>2.27</v>
          </cell>
        </row>
        <row r="41">
          <cell r="F41">
            <v>5.75</v>
          </cell>
          <cell r="K41">
            <v>2.27</v>
          </cell>
        </row>
        <row r="42">
          <cell r="F42">
            <v>8.21</v>
          </cell>
          <cell r="K42">
            <v>3.24</v>
          </cell>
        </row>
        <row r="43">
          <cell r="F43">
            <v>5.75</v>
          </cell>
          <cell r="K43">
            <v>2.27</v>
          </cell>
        </row>
        <row r="44">
          <cell r="F44">
            <v>5.75</v>
          </cell>
          <cell r="K44">
            <v>2.27</v>
          </cell>
        </row>
        <row r="45">
          <cell r="F45">
            <v>8.21</v>
          </cell>
          <cell r="K45">
            <v>3.24</v>
          </cell>
        </row>
        <row r="47">
          <cell r="F47">
            <v>8.21</v>
          </cell>
          <cell r="K47">
            <v>3.24</v>
          </cell>
        </row>
        <row r="48">
          <cell r="F48">
            <v>5.75</v>
          </cell>
          <cell r="K48">
            <v>2.27</v>
          </cell>
        </row>
        <row r="49">
          <cell r="F49">
            <v>5.75</v>
          </cell>
          <cell r="K49">
            <v>2.27</v>
          </cell>
        </row>
        <row r="50">
          <cell r="F50">
            <v>5.75</v>
          </cell>
          <cell r="K50">
            <v>2.27</v>
          </cell>
        </row>
        <row r="51">
          <cell r="F51">
            <v>5.75</v>
          </cell>
          <cell r="K51">
            <v>2.27</v>
          </cell>
        </row>
        <row r="52">
          <cell r="F52">
            <v>5.75</v>
          </cell>
          <cell r="K52">
            <v>2.27</v>
          </cell>
        </row>
        <row r="53">
          <cell r="F53">
            <v>5.75</v>
          </cell>
          <cell r="K53">
            <v>2.27</v>
          </cell>
        </row>
        <row r="54">
          <cell r="F54">
            <v>5.75</v>
          </cell>
          <cell r="K54">
            <v>2.27</v>
          </cell>
        </row>
      </sheetData>
      <sheetData sheetId="10">
        <row r="4">
          <cell r="C4">
            <v>12345</v>
          </cell>
          <cell r="H4">
            <v>4844</v>
          </cell>
        </row>
        <row r="5">
          <cell r="C5">
            <v>39975</v>
          </cell>
          <cell r="H5">
            <v>18066</v>
          </cell>
        </row>
        <row r="6">
          <cell r="C6">
            <v>164150</v>
          </cell>
          <cell r="H6">
            <v>79854</v>
          </cell>
        </row>
        <row r="7">
          <cell r="C7">
            <v>16533</v>
          </cell>
          <cell r="H7">
            <v>13365</v>
          </cell>
        </row>
        <row r="8">
          <cell r="C8">
            <v>43878</v>
          </cell>
          <cell r="H8">
            <v>25646</v>
          </cell>
        </row>
        <row r="9">
          <cell r="C9">
            <v>49192</v>
          </cell>
          <cell r="H9">
            <v>23248</v>
          </cell>
        </row>
        <row r="10">
          <cell r="C10">
            <v>92779</v>
          </cell>
          <cell r="H10">
            <v>48445</v>
          </cell>
        </row>
        <row r="11">
          <cell r="C11">
            <v>15781</v>
          </cell>
          <cell r="H11">
            <v>6726</v>
          </cell>
        </row>
        <row r="12">
          <cell r="C12">
            <v>13815</v>
          </cell>
          <cell r="H12">
            <v>7013</v>
          </cell>
        </row>
        <row r="13">
          <cell r="C13">
            <v>120841</v>
          </cell>
          <cell r="H13">
            <v>72970</v>
          </cell>
        </row>
        <row r="14">
          <cell r="C14">
            <v>252395</v>
          </cell>
          <cell r="H14">
            <v>147397</v>
          </cell>
        </row>
        <row r="15">
          <cell r="C15">
            <v>7389</v>
          </cell>
          <cell r="H15">
            <v>1294</v>
          </cell>
        </row>
        <row r="16">
          <cell r="C16">
            <v>17233</v>
          </cell>
          <cell r="H16">
            <v>7963</v>
          </cell>
        </row>
        <row r="17">
          <cell r="C17">
            <v>104636</v>
          </cell>
          <cell r="H17">
            <v>44816</v>
          </cell>
        </row>
        <row r="18">
          <cell r="C18">
            <v>9508</v>
          </cell>
          <cell r="H18">
            <v>3430</v>
          </cell>
        </row>
        <row r="19">
          <cell r="C19">
            <v>44325</v>
          </cell>
          <cell r="H19">
            <v>74414</v>
          </cell>
        </row>
        <row r="20">
          <cell r="C20">
            <v>27600</v>
          </cell>
          <cell r="H20">
            <v>0</v>
          </cell>
        </row>
        <row r="21">
          <cell r="C21">
            <v>21551</v>
          </cell>
          <cell r="H21">
            <v>0</v>
          </cell>
        </row>
        <row r="22">
          <cell r="C22">
            <v>7000</v>
          </cell>
          <cell r="H22">
            <v>2300</v>
          </cell>
        </row>
        <row r="23">
          <cell r="C23">
            <v>14798</v>
          </cell>
          <cell r="H23">
            <v>6293</v>
          </cell>
        </row>
        <row r="24">
          <cell r="C24">
            <v>26659</v>
          </cell>
          <cell r="H24">
            <v>14392</v>
          </cell>
        </row>
        <row r="25">
          <cell r="C25">
            <v>5966</v>
          </cell>
          <cell r="H25">
            <v>1814</v>
          </cell>
        </row>
        <row r="26">
          <cell r="C26">
            <v>37485</v>
          </cell>
          <cell r="H26">
            <v>20600</v>
          </cell>
        </row>
        <row r="27">
          <cell r="C27">
            <v>4583</v>
          </cell>
          <cell r="H27">
            <v>1770</v>
          </cell>
        </row>
        <row r="28">
          <cell r="C28">
            <v>22396</v>
          </cell>
          <cell r="H28">
            <v>9801</v>
          </cell>
        </row>
        <row r="29">
          <cell r="C29">
            <v>28372</v>
          </cell>
          <cell r="H29">
            <v>15718</v>
          </cell>
        </row>
        <row r="30">
          <cell r="C30">
            <v>270870</v>
          </cell>
          <cell r="H30">
            <v>155132</v>
          </cell>
        </row>
        <row r="31">
          <cell r="C31">
            <v>49057</v>
          </cell>
          <cell r="H31">
            <v>20744</v>
          </cell>
        </row>
        <row r="32">
          <cell r="C32">
            <v>39400</v>
          </cell>
          <cell r="H32">
            <v>17150</v>
          </cell>
        </row>
        <row r="33">
          <cell r="C33">
            <v>118805</v>
          </cell>
          <cell r="H33">
            <v>64644</v>
          </cell>
        </row>
        <row r="34">
          <cell r="C34">
            <v>860</v>
          </cell>
          <cell r="H34">
            <v>73</v>
          </cell>
        </row>
        <row r="35">
          <cell r="C35">
            <v>72163</v>
          </cell>
          <cell r="H35">
            <v>43990</v>
          </cell>
        </row>
        <row r="36">
          <cell r="C36">
            <v>20672</v>
          </cell>
          <cell r="H36">
            <v>15178</v>
          </cell>
        </row>
        <row r="37">
          <cell r="C37">
            <v>193961</v>
          </cell>
          <cell r="H37">
            <v>112035</v>
          </cell>
        </row>
        <row r="38">
          <cell r="C38">
            <v>115070</v>
          </cell>
          <cell r="H38">
            <v>59696</v>
          </cell>
        </row>
        <row r="39">
          <cell r="C39">
            <v>30068</v>
          </cell>
          <cell r="H39">
            <v>16618</v>
          </cell>
        </row>
        <row r="40">
          <cell r="C40">
            <v>54513</v>
          </cell>
          <cell r="H40">
            <v>28565</v>
          </cell>
        </row>
        <row r="41">
          <cell r="C41">
            <v>253946</v>
          </cell>
          <cell r="H41">
            <v>159017</v>
          </cell>
        </row>
        <row r="42">
          <cell r="C42">
            <v>163890</v>
          </cell>
          <cell r="H42">
            <v>80709</v>
          </cell>
        </row>
        <row r="43">
          <cell r="C43">
            <v>57162</v>
          </cell>
          <cell r="H43">
            <v>19390</v>
          </cell>
        </row>
        <row r="44">
          <cell r="C44">
            <v>20719</v>
          </cell>
          <cell r="H44">
            <v>10995</v>
          </cell>
        </row>
        <row r="45">
          <cell r="C45">
            <v>127388</v>
          </cell>
          <cell r="H45">
            <v>89825</v>
          </cell>
        </row>
        <row r="46">
          <cell r="C46">
            <v>4454</v>
          </cell>
          <cell r="H46">
            <v>2133</v>
          </cell>
        </row>
        <row r="47">
          <cell r="C47">
            <v>10941</v>
          </cell>
          <cell r="H47">
            <v>1948</v>
          </cell>
        </row>
        <row r="48">
          <cell r="C48">
            <v>86837</v>
          </cell>
          <cell r="H48">
            <v>52470</v>
          </cell>
        </row>
        <row r="49">
          <cell r="C49">
            <v>12743</v>
          </cell>
          <cell r="H49">
            <v>4259</v>
          </cell>
        </row>
        <row r="50">
          <cell r="C50">
            <v>103240</v>
          </cell>
          <cell r="H50">
            <v>100755</v>
          </cell>
        </row>
        <row r="51">
          <cell r="C51">
            <v>178</v>
          </cell>
          <cell r="H51">
            <v>2259</v>
          </cell>
        </row>
        <row r="52">
          <cell r="C52">
            <v>118721</v>
          </cell>
          <cell r="H52">
            <v>66397</v>
          </cell>
        </row>
        <row r="53">
          <cell r="C53">
            <v>6840</v>
          </cell>
          <cell r="H53">
            <v>5054</v>
          </cell>
        </row>
        <row r="54">
          <cell r="C54">
            <v>51765</v>
          </cell>
          <cell r="H54">
            <v>23186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tabSelected="1" zoomScalePageLayoutView="0" workbookViewId="0" topLeftCell="A1">
      <selection activeCell="J22" sqref="J21:J22"/>
    </sheetView>
  </sheetViews>
  <sheetFormatPr defaultColWidth="9.140625" defaultRowHeight="15"/>
  <cols>
    <col min="1" max="1" width="28.140625" style="7" customWidth="1"/>
    <col min="2" max="2" width="7.7109375" style="7" customWidth="1"/>
    <col min="3" max="3" width="13.28125" style="7" customWidth="1"/>
    <col min="4" max="4" width="12.28125" style="7" customWidth="1"/>
    <col min="5" max="5" width="13.421875" style="7" customWidth="1"/>
    <col min="6" max="6" width="10.00390625" style="7" customWidth="1"/>
    <col min="7" max="7" width="16.28125" style="7" customWidth="1"/>
    <col min="8" max="8" width="12.8515625" style="7" customWidth="1"/>
    <col min="9" max="9" width="12.140625" style="7" customWidth="1"/>
    <col min="10" max="10" width="11.140625" style="7" customWidth="1"/>
    <col min="11" max="11" width="8.8515625" style="7" customWidth="1"/>
    <col min="12" max="12" width="14.8515625" style="7" customWidth="1"/>
    <col min="13" max="13" width="11.57421875" style="38" bestFit="1" customWidth="1"/>
    <col min="14" max="14" width="16.8515625" style="7" customWidth="1"/>
    <col min="15" max="15" width="10.00390625" style="7" bestFit="1" customWidth="1"/>
    <col min="16" max="16384" width="9.140625" style="7" customWidth="1"/>
  </cols>
  <sheetData>
    <row r="1" spans="1:14" ht="16.5" thickBot="1">
      <c r="A1" s="1">
        <v>45281</v>
      </c>
      <c r="B1" s="65" t="s">
        <v>0</v>
      </c>
      <c r="C1" s="65"/>
      <c r="D1" s="65"/>
      <c r="E1" s="2"/>
      <c r="F1" s="2"/>
      <c r="G1" s="2"/>
      <c r="H1" s="3"/>
      <c r="I1" s="3"/>
      <c r="J1" s="3"/>
      <c r="K1" s="4"/>
      <c r="L1" s="4"/>
      <c r="M1" s="5"/>
      <c r="N1" s="6"/>
    </row>
    <row r="2" spans="1:14" ht="15" customHeight="1">
      <c r="A2" s="66" t="s">
        <v>1</v>
      </c>
      <c r="B2" s="68" t="s">
        <v>2</v>
      </c>
      <c r="C2" s="56" t="s">
        <v>3</v>
      </c>
      <c r="D2" s="57"/>
      <c r="E2" s="58"/>
      <c r="F2" s="70" t="s">
        <v>4</v>
      </c>
      <c r="G2" s="70" t="s">
        <v>5</v>
      </c>
      <c r="H2" s="56" t="s">
        <v>6</v>
      </c>
      <c r="I2" s="57"/>
      <c r="J2" s="58"/>
      <c r="K2" s="59" t="s">
        <v>7</v>
      </c>
      <c r="L2" s="59" t="s">
        <v>8</v>
      </c>
      <c r="M2" s="61" t="s">
        <v>9</v>
      </c>
      <c r="N2" s="63" t="s">
        <v>10</v>
      </c>
    </row>
    <row r="3" spans="1:14" ht="32.25" thickBot="1">
      <c r="A3" s="67"/>
      <c r="B3" s="69"/>
      <c r="C3" s="8" t="s">
        <v>11</v>
      </c>
      <c r="D3" s="9" t="s">
        <v>12</v>
      </c>
      <c r="E3" s="9" t="s">
        <v>13</v>
      </c>
      <c r="F3" s="71"/>
      <c r="G3" s="71"/>
      <c r="H3" s="8" t="s">
        <v>11</v>
      </c>
      <c r="I3" s="10" t="s">
        <v>14</v>
      </c>
      <c r="J3" s="10" t="s">
        <v>15</v>
      </c>
      <c r="K3" s="60"/>
      <c r="L3" s="60"/>
      <c r="M3" s="62"/>
      <c r="N3" s="64"/>
    </row>
    <row r="4" spans="1:14" ht="16.5" thickTop="1">
      <c r="A4" s="11" t="s">
        <v>16</v>
      </c>
      <c r="B4" s="12">
        <v>142</v>
      </c>
      <c r="C4" s="13">
        <v>12346</v>
      </c>
      <c r="D4" s="14">
        <f>'[1]11'!C4</f>
        <v>12345</v>
      </c>
      <c r="E4" s="15">
        <f>C4-D4</f>
        <v>1</v>
      </c>
      <c r="F4" s="16">
        <v>8.21</v>
      </c>
      <c r="G4" s="17">
        <f>E4*M4*F4</f>
        <v>8.620500000000002</v>
      </c>
      <c r="H4" s="13">
        <v>4844</v>
      </c>
      <c r="I4" s="18">
        <f>'[1]11'!H4</f>
        <v>4844</v>
      </c>
      <c r="J4" s="19">
        <f>H4-I4</f>
        <v>0</v>
      </c>
      <c r="K4" s="16">
        <v>3.24</v>
      </c>
      <c r="L4" s="20">
        <f>J4*M4*K4</f>
        <v>0</v>
      </c>
      <c r="M4" s="21">
        <v>1.05</v>
      </c>
      <c r="N4" s="22">
        <f>G4+L4</f>
        <v>8.620500000000002</v>
      </c>
    </row>
    <row r="5" spans="1:14" ht="15.75">
      <c r="A5" s="11" t="s">
        <v>17</v>
      </c>
      <c r="B5" s="12">
        <v>202</v>
      </c>
      <c r="C5" s="13">
        <v>40596</v>
      </c>
      <c r="D5" s="14">
        <f>'[1]11'!C5</f>
        <v>39975</v>
      </c>
      <c r="E5" s="15">
        <f aca="true" t="shared" si="0" ref="E5:E54">C5-D5</f>
        <v>621</v>
      </c>
      <c r="F5" s="17">
        <v>5.75</v>
      </c>
      <c r="G5" s="17">
        <f aca="true" t="shared" si="1" ref="G5:G54">E5*M5*F5</f>
        <v>3749.2875000000004</v>
      </c>
      <c r="H5" s="13">
        <v>18392</v>
      </c>
      <c r="I5" s="14">
        <f>'[1]11'!H5</f>
        <v>18066</v>
      </c>
      <c r="J5" s="15">
        <f aca="true" t="shared" si="2" ref="J5:J54">H5-I5</f>
        <v>326</v>
      </c>
      <c r="K5" s="17">
        <v>2.27</v>
      </c>
      <c r="L5" s="17">
        <f aca="true" t="shared" si="3" ref="L5:L54">J5*M5*K5</f>
        <v>777.0210000000001</v>
      </c>
      <c r="M5" s="23">
        <v>1.05</v>
      </c>
      <c r="N5" s="24">
        <f aca="true" t="shared" si="4" ref="N5:N54">G5+L5</f>
        <v>4526.3085</v>
      </c>
    </row>
    <row r="6" spans="1:14" ht="15.75">
      <c r="A6" s="11" t="s">
        <v>18</v>
      </c>
      <c r="B6" s="12">
        <v>51</v>
      </c>
      <c r="C6" s="13">
        <v>164880</v>
      </c>
      <c r="D6" s="14">
        <f>'[1]11'!C6</f>
        <v>164150</v>
      </c>
      <c r="E6" s="15">
        <f t="shared" si="0"/>
        <v>730</v>
      </c>
      <c r="F6" s="17">
        <v>5.75</v>
      </c>
      <c r="G6" s="17">
        <f t="shared" si="1"/>
        <v>4407.375</v>
      </c>
      <c r="H6" s="13">
        <v>80162</v>
      </c>
      <c r="I6" s="14">
        <f>'[1]11'!H6</f>
        <v>79854</v>
      </c>
      <c r="J6" s="15">
        <f t="shared" si="2"/>
        <v>308</v>
      </c>
      <c r="K6" s="20">
        <v>2.27</v>
      </c>
      <c r="L6" s="17">
        <f t="shared" si="3"/>
        <v>734.118</v>
      </c>
      <c r="M6" s="23">
        <v>1.05</v>
      </c>
      <c r="N6" s="24">
        <f t="shared" si="4"/>
        <v>5141.493</v>
      </c>
    </row>
    <row r="7" spans="1:14" ht="15.75">
      <c r="A7" s="11" t="s">
        <v>19</v>
      </c>
      <c r="B7" s="25">
        <v>5</v>
      </c>
      <c r="C7" s="13">
        <v>16634</v>
      </c>
      <c r="D7" s="14">
        <f>'[1]11'!C7</f>
        <v>16533</v>
      </c>
      <c r="E7" s="15">
        <f t="shared" si="0"/>
        <v>101</v>
      </c>
      <c r="F7" s="17">
        <f>'[1]04'!F4</f>
        <v>5.75</v>
      </c>
      <c r="G7" s="17">
        <f t="shared" si="1"/>
        <v>609.7875</v>
      </c>
      <c r="H7" s="13">
        <v>13459</v>
      </c>
      <c r="I7" s="14">
        <f>'[1]11'!H7</f>
        <v>13365</v>
      </c>
      <c r="J7" s="15">
        <f t="shared" si="2"/>
        <v>94</v>
      </c>
      <c r="K7" s="20">
        <f>'[1]04'!K4</f>
        <v>2.27</v>
      </c>
      <c r="L7" s="17">
        <f t="shared" si="3"/>
        <v>224.049</v>
      </c>
      <c r="M7" s="23">
        <v>1.05</v>
      </c>
      <c r="N7" s="24">
        <f t="shared" si="4"/>
        <v>833.8365</v>
      </c>
    </row>
    <row r="8" spans="1:14" ht="15.75">
      <c r="A8" s="11" t="s">
        <v>20</v>
      </c>
      <c r="B8" s="12">
        <v>46</v>
      </c>
      <c r="C8" s="13">
        <v>43879</v>
      </c>
      <c r="D8" s="14">
        <f>'[1]11'!C8</f>
        <v>43878</v>
      </c>
      <c r="E8" s="15">
        <f t="shared" si="0"/>
        <v>1</v>
      </c>
      <c r="F8" s="17">
        <f>'[1]04'!F5</f>
        <v>5.75</v>
      </c>
      <c r="G8" s="17">
        <f t="shared" si="1"/>
        <v>6.0375000000000005</v>
      </c>
      <c r="H8" s="13">
        <v>25647</v>
      </c>
      <c r="I8" s="14">
        <f>'[1]11'!H8</f>
        <v>25646</v>
      </c>
      <c r="J8" s="15">
        <f t="shared" si="2"/>
        <v>1</v>
      </c>
      <c r="K8" s="20">
        <f>'[1]04'!K5</f>
        <v>2.27</v>
      </c>
      <c r="L8" s="17">
        <f t="shared" si="3"/>
        <v>2.3835</v>
      </c>
      <c r="M8" s="23">
        <v>1.05</v>
      </c>
      <c r="N8" s="24">
        <f t="shared" si="4"/>
        <v>8.421000000000001</v>
      </c>
    </row>
    <row r="9" spans="1:14" ht="15.75">
      <c r="A9" s="11" t="s">
        <v>21</v>
      </c>
      <c r="B9" s="12">
        <v>77</v>
      </c>
      <c r="C9" s="13">
        <v>50550</v>
      </c>
      <c r="D9" s="14">
        <f>'[1]11'!C9</f>
        <v>49192</v>
      </c>
      <c r="E9" s="15">
        <f t="shared" si="0"/>
        <v>1358</v>
      </c>
      <c r="F9" s="16">
        <f>'[1]04'!F7</f>
        <v>8.21</v>
      </c>
      <c r="G9" s="17">
        <f t="shared" si="1"/>
        <v>11706.639000000003</v>
      </c>
      <c r="H9" s="13">
        <v>23926</v>
      </c>
      <c r="I9" s="14">
        <f>'[1]11'!H9</f>
        <v>23248</v>
      </c>
      <c r="J9" s="15">
        <f t="shared" si="2"/>
        <v>678</v>
      </c>
      <c r="K9" s="16">
        <f>'[1]04'!K7</f>
        <v>3.24</v>
      </c>
      <c r="L9" s="17">
        <f t="shared" si="3"/>
        <v>2306.556</v>
      </c>
      <c r="M9" s="23">
        <v>1.05</v>
      </c>
      <c r="N9" s="24">
        <f t="shared" si="4"/>
        <v>14013.195000000003</v>
      </c>
    </row>
    <row r="10" spans="1:14" ht="15.75">
      <c r="A10" s="11" t="s">
        <v>22</v>
      </c>
      <c r="B10" s="12">
        <v>78</v>
      </c>
      <c r="C10" s="13">
        <v>92960</v>
      </c>
      <c r="D10" s="14">
        <f>'[1]11'!C10</f>
        <v>92779</v>
      </c>
      <c r="E10" s="15">
        <f t="shared" si="0"/>
        <v>181</v>
      </c>
      <c r="F10" s="16">
        <f>'[1]04'!F8</f>
        <v>8.21</v>
      </c>
      <c r="G10" s="17">
        <f t="shared" si="1"/>
        <v>1560.3105000000003</v>
      </c>
      <c r="H10" s="13">
        <v>48483</v>
      </c>
      <c r="I10" s="14">
        <f>'[1]11'!H10</f>
        <v>48445</v>
      </c>
      <c r="J10" s="15">
        <f t="shared" si="2"/>
        <v>38</v>
      </c>
      <c r="K10" s="16">
        <f>'[1]04'!K8</f>
        <v>3.24</v>
      </c>
      <c r="L10" s="17">
        <f t="shared" si="3"/>
        <v>129.276</v>
      </c>
      <c r="M10" s="23">
        <v>1.05</v>
      </c>
      <c r="N10" s="24">
        <f t="shared" si="4"/>
        <v>1689.5865000000003</v>
      </c>
    </row>
    <row r="11" spans="1:14" ht="15.75">
      <c r="A11" s="11" t="s">
        <v>23</v>
      </c>
      <c r="B11" s="12">
        <v>82</v>
      </c>
      <c r="C11" s="13">
        <v>15781</v>
      </c>
      <c r="D11" s="14">
        <f>'[1]11'!C11</f>
        <v>15781</v>
      </c>
      <c r="E11" s="15">
        <f t="shared" si="0"/>
        <v>0</v>
      </c>
      <c r="F11" s="16">
        <f>'[1]04'!F9</f>
        <v>8.21</v>
      </c>
      <c r="G11" s="17">
        <f t="shared" si="1"/>
        <v>0</v>
      </c>
      <c r="H11" s="13">
        <v>6726</v>
      </c>
      <c r="I11" s="14">
        <f>'[1]11'!H11</f>
        <v>6726</v>
      </c>
      <c r="J11" s="15">
        <f t="shared" si="2"/>
        <v>0</v>
      </c>
      <c r="K11" s="16">
        <f>'[1]04'!K9</f>
        <v>3.24</v>
      </c>
      <c r="L11" s="17">
        <f t="shared" si="3"/>
        <v>0</v>
      </c>
      <c r="M11" s="23">
        <v>1.05</v>
      </c>
      <c r="N11" s="24">
        <f t="shared" si="4"/>
        <v>0</v>
      </c>
    </row>
    <row r="12" spans="1:14" ht="15.75">
      <c r="A12" s="11" t="s">
        <v>24</v>
      </c>
      <c r="B12" s="12">
        <v>91</v>
      </c>
      <c r="C12" s="13">
        <v>14321</v>
      </c>
      <c r="D12" s="14">
        <f>'[1]11'!C12</f>
        <v>13815</v>
      </c>
      <c r="E12" s="15">
        <f t="shared" si="0"/>
        <v>506</v>
      </c>
      <c r="F12" s="16">
        <f>'[1]04'!F10</f>
        <v>8.21</v>
      </c>
      <c r="G12" s="17">
        <f t="shared" si="1"/>
        <v>4361.973000000001</v>
      </c>
      <c r="H12" s="13">
        <v>7253</v>
      </c>
      <c r="I12" s="14">
        <f>'[1]11'!H12</f>
        <v>7013</v>
      </c>
      <c r="J12" s="15">
        <f t="shared" si="2"/>
        <v>240</v>
      </c>
      <c r="K12" s="16">
        <f>'[1]04'!K10</f>
        <v>3.24</v>
      </c>
      <c r="L12" s="17">
        <f t="shared" si="3"/>
        <v>816.48</v>
      </c>
      <c r="M12" s="23">
        <v>1.05</v>
      </c>
      <c r="N12" s="24">
        <f t="shared" si="4"/>
        <v>5178.453000000001</v>
      </c>
    </row>
    <row r="13" spans="1:14" ht="15.75">
      <c r="A13" s="11" t="s">
        <v>25</v>
      </c>
      <c r="B13" s="12">
        <v>92</v>
      </c>
      <c r="C13" s="13">
        <v>121146</v>
      </c>
      <c r="D13" s="14">
        <f>'[1]11'!C13</f>
        <v>120841</v>
      </c>
      <c r="E13" s="15">
        <f t="shared" si="0"/>
        <v>305</v>
      </c>
      <c r="F13" s="17">
        <f>'[1]04'!F11</f>
        <v>5.75</v>
      </c>
      <c r="G13" s="17">
        <f t="shared" si="1"/>
        <v>1841.4375</v>
      </c>
      <c r="H13" s="13">
        <v>73138</v>
      </c>
      <c r="I13" s="14">
        <f>'[1]11'!H13</f>
        <v>72970</v>
      </c>
      <c r="J13" s="15">
        <f t="shared" si="2"/>
        <v>168</v>
      </c>
      <c r="K13" s="20">
        <f>'[1]04'!K11</f>
        <v>2.27</v>
      </c>
      <c r="L13" s="17">
        <f t="shared" si="3"/>
        <v>400.428</v>
      </c>
      <c r="M13" s="23">
        <v>1.05</v>
      </c>
      <c r="N13" s="24">
        <f t="shared" si="4"/>
        <v>2241.8655</v>
      </c>
    </row>
    <row r="14" spans="1:14" ht="15.75">
      <c r="A14" s="11" t="s">
        <v>26</v>
      </c>
      <c r="B14" s="12">
        <v>93</v>
      </c>
      <c r="C14" s="13">
        <v>253098</v>
      </c>
      <c r="D14" s="14">
        <f>'[1]11'!C14</f>
        <v>252395</v>
      </c>
      <c r="E14" s="15">
        <f t="shared" si="0"/>
        <v>703</v>
      </c>
      <c r="F14" s="17">
        <f>'[1]04'!F12</f>
        <v>5.75</v>
      </c>
      <c r="G14" s="17">
        <f t="shared" si="1"/>
        <v>4244.3625</v>
      </c>
      <c r="H14" s="13">
        <v>147746</v>
      </c>
      <c r="I14" s="14">
        <f>'[1]11'!H14</f>
        <v>147397</v>
      </c>
      <c r="J14" s="15">
        <f t="shared" si="2"/>
        <v>349</v>
      </c>
      <c r="K14" s="20">
        <f>'[1]04'!K12</f>
        <v>2.27</v>
      </c>
      <c r="L14" s="17">
        <f t="shared" si="3"/>
        <v>831.8415</v>
      </c>
      <c r="M14" s="23">
        <v>1.05</v>
      </c>
      <c r="N14" s="24">
        <f t="shared" si="4"/>
        <v>5076.204</v>
      </c>
    </row>
    <row r="15" spans="1:14" ht="15.75">
      <c r="A15" s="11" t="s">
        <v>27</v>
      </c>
      <c r="B15" s="12">
        <v>95</v>
      </c>
      <c r="C15" s="13">
        <v>7397</v>
      </c>
      <c r="D15" s="14">
        <f>'[1]11'!C15</f>
        <v>7389</v>
      </c>
      <c r="E15" s="15">
        <f t="shared" si="0"/>
        <v>8</v>
      </c>
      <c r="F15" s="16">
        <f>'[1]04'!F13</f>
        <v>8.21</v>
      </c>
      <c r="G15" s="17">
        <f t="shared" si="1"/>
        <v>68.96400000000001</v>
      </c>
      <c r="H15" s="13">
        <v>1298</v>
      </c>
      <c r="I15" s="14">
        <f>'[1]11'!H15</f>
        <v>1294</v>
      </c>
      <c r="J15" s="15">
        <f t="shared" si="2"/>
        <v>4</v>
      </c>
      <c r="K15" s="16">
        <f>'[1]04'!K13</f>
        <v>3.24</v>
      </c>
      <c r="L15" s="17">
        <f t="shared" si="3"/>
        <v>13.608000000000002</v>
      </c>
      <c r="M15" s="23">
        <v>1.05</v>
      </c>
      <c r="N15" s="24">
        <f t="shared" si="4"/>
        <v>82.57200000000002</v>
      </c>
    </row>
    <row r="16" spans="1:14" ht="15.75">
      <c r="A16" s="11" t="s">
        <v>28</v>
      </c>
      <c r="B16" s="12">
        <v>96</v>
      </c>
      <c r="C16" s="13">
        <v>17233</v>
      </c>
      <c r="D16" s="14">
        <f>'[1]11'!C16</f>
        <v>17233</v>
      </c>
      <c r="E16" s="15">
        <f t="shared" si="0"/>
        <v>0</v>
      </c>
      <c r="F16" s="17">
        <f>'[1]04'!F14</f>
        <v>5.75</v>
      </c>
      <c r="G16" s="17">
        <f t="shared" si="1"/>
        <v>0</v>
      </c>
      <c r="H16" s="13">
        <v>7963</v>
      </c>
      <c r="I16" s="14">
        <f>'[1]11'!H16</f>
        <v>7963</v>
      </c>
      <c r="J16" s="15">
        <f t="shared" si="2"/>
        <v>0</v>
      </c>
      <c r="K16" s="20">
        <f>'[1]04'!K14</f>
        <v>2.27</v>
      </c>
      <c r="L16" s="17">
        <f t="shared" si="3"/>
        <v>0</v>
      </c>
      <c r="M16" s="23">
        <v>1.05</v>
      </c>
      <c r="N16" s="24">
        <f t="shared" si="4"/>
        <v>0</v>
      </c>
    </row>
    <row r="17" spans="1:14" ht="15.75">
      <c r="A17" s="11" t="s">
        <v>29</v>
      </c>
      <c r="B17" s="12">
        <v>97</v>
      </c>
      <c r="C17" s="13">
        <v>105669</v>
      </c>
      <c r="D17" s="14">
        <f>'[1]11'!C17</f>
        <v>104636</v>
      </c>
      <c r="E17" s="15">
        <f t="shared" si="0"/>
        <v>1033</v>
      </c>
      <c r="F17" s="17">
        <f>'[1]04'!F15</f>
        <v>5.75</v>
      </c>
      <c r="G17" s="17">
        <f t="shared" si="1"/>
        <v>6236.7375</v>
      </c>
      <c r="H17" s="13">
        <v>45441</v>
      </c>
      <c r="I17" s="14">
        <f>'[1]11'!H17</f>
        <v>44816</v>
      </c>
      <c r="J17" s="15">
        <f t="shared" si="2"/>
        <v>625</v>
      </c>
      <c r="K17" s="20">
        <f>'[1]04'!K15</f>
        <v>2.27</v>
      </c>
      <c r="L17" s="17">
        <f t="shared" si="3"/>
        <v>1489.6875</v>
      </c>
      <c r="M17" s="23">
        <v>1.05</v>
      </c>
      <c r="N17" s="24">
        <f t="shared" si="4"/>
        <v>7726.425</v>
      </c>
    </row>
    <row r="18" spans="1:16" ht="15.75">
      <c r="A18" s="11" t="s">
        <v>30</v>
      </c>
      <c r="B18" s="12">
        <v>100</v>
      </c>
      <c r="C18" s="13">
        <v>9508</v>
      </c>
      <c r="D18" s="14">
        <f>'[1]11'!C18</f>
        <v>9508</v>
      </c>
      <c r="E18" s="15">
        <f t="shared" si="0"/>
        <v>0</v>
      </c>
      <c r="F18" s="17">
        <f>'[1]04'!F16</f>
        <v>5.75</v>
      </c>
      <c r="G18" s="17">
        <f t="shared" si="1"/>
        <v>0</v>
      </c>
      <c r="H18" s="13">
        <v>3430</v>
      </c>
      <c r="I18" s="14">
        <f>'[1]11'!H18</f>
        <v>3430</v>
      </c>
      <c r="J18" s="15">
        <f t="shared" si="2"/>
        <v>0</v>
      </c>
      <c r="K18" s="20">
        <f>'[1]04'!K16</f>
        <v>2.27</v>
      </c>
      <c r="L18" s="17">
        <f t="shared" si="3"/>
        <v>0</v>
      </c>
      <c r="M18" s="23">
        <v>1.05</v>
      </c>
      <c r="N18" s="24">
        <f t="shared" si="4"/>
        <v>0</v>
      </c>
      <c r="O18" s="26"/>
      <c r="P18" s="26"/>
    </row>
    <row r="19" spans="1:16" ht="15.75">
      <c r="A19" s="11" t="s">
        <v>31</v>
      </c>
      <c r="B19" s="12">
        <v>102</v>
      </c>
      <c r="C19" s="13">
        <v>44540</v>
      </c>
      <c r="D19" s="14">
        <f>'[1]11'!C19</f>
        <v>44325</v>
      </c>
      <c r="E19" s="15">
        <f t="shared" si="0"/>
        <v>215</v>
      </c>
      <c r="F19" s="17">
        <f>'[1]04'!F17</f>
        <v>5.75</v>
      </c>
      <c r="G19" s="17">
        <f t="shared" si="1"/>
        <v>1298.0625</v>
      </c>
      <c r="H19" s="13">
        <v>74670</v>
      </c>
      <c r="I19" s="14">
        <f>'[1]11'!$H$19</f>
        <v>74414</v>
      </c>
      <c r="J19" s="15">
        <f t="shared" si="2"/>
        <v>256</v>
      </c>
      <c r="K19" s="20">
        <f>'[1]04'!K17</f>
        <v>2.27</v>
      </c>
      <c r="L19" s="17">
        <f t="shared" si="3"/>
        <v>610.176</v>
      </c>
      <c r="M19" s="23">
        <v>1.05</v>
      </c>
      <c r="N19" s="24">
        <f t="shared" si="4"/>
        <v>1908.2385</v>
      </c>
      <c r="O19" s="26"/>
      <c r="P19" s="26"/>
    </row>
    <row r="20" spans="1:14" ht="15.75">
      <c r="A20" s="11" t="s">
        <v>32</v>
      </c>
      <c r="B20" s="12">
        <v>119</v>
      </c>
      <c r="C20" s="13">
        <v>27600</v>
      </c>
      <c r="D20" s="14">
        <f>'[1]11'!C20</f>
        <v>27600</v>
      </c>
      <c r="E20" s="15">
        <f t="shared" si="0"/>
        <v>0</v>
      </c>
      <c r="F20" s="27">
        <v>4.15</v>
      </c>
      <c r="G20" s="17">
        <f t="shared" si="1"/>
        <v>0</v>
      </c>
      <c r="H20" s="13">
        <v>0</v>
      </c>
      <c r="I20" s="14">
        <f>'[1]11'!H20</f>
        <v>0</v>
      </c>
      <c r="J20" s="15">
        <f t="shared" si="2"/>
        <v>0</v>
      </c>
      <c r="K20" s="16">
        <v>0</v>
      </c>
      <c r="L20" s="17">
        <f t="shared" si="3"/>
        <v>0</v>
      </c>
      <c r="M20" s="23">
        <v>1.05</v>
      </c>
      <c r="N20" s="24">
        <f t="shared" si="4"/>
        <v>0</v>
      </c>
    </row>
    <row r="21" spans="1:14" ht="15.75">
      <c r="A21" s="11" t="s">
        <v>33</v>
      </c>
      <c r="B21" s="12">
        <v>121</v>
      </c>
      <c r="C21" s="13">
        <v>21551</v>
      </c>
      <c r="D21" s="14">
        <f>'[1]11'!C21</f>
        <v>21551</v>
      </c>
      <c r="E21" s="15">
        <f t="shared" si="0"/>
        <v>0</v>
      </c>
      <c r="F21" s="27">
        <v>4.15</v>
      </c>
      <c r="G21" s="17">
        <f t="shared" si="1"/>
        <v>0</v>
      </c>
      <c r="H21" s="13">
        <v>0</v>
      </c>
      <c r="I21" s="14">
        <f>'[1]11'!H21</f>
        <v>0</v>
      </c>
      <c r="J21" s="15">
        <f t="shared" si="2"/>
        <v>0</v>
      </c>
      <c r="K21" s="16">
        <v>0</v>
      </c>
      <c r="L21" s="17">
        <f t="shared" si="3"/>
        <v>0</v>
      </c>
      <c r="M21" s="23">
        <v>1.05</v>
      </c>
      <c r="N21" s="24">
        <f t="shared" si="4"/>
        <v>0</v>
      </c>
    </row>
    <row r="22" spans="1:14" ht="15.75">
      <c r="A22" s="11" t="s">
        <v>34</v>
      </c>
      <c r="B22" s="12">
        <v>123</v>
      </c>
      <c r="C22" s="13">
        <v>7000</v>
      </c>
      <c r="D22" s="14">
        <f>'[1]11'!C22</f>
        <v>7000</v>
      </c>
      <c r="E22" s="15">
        <f t="shared" si="0"/>
        <v>0</v>
      </c>
      <c r="F22" s="17">
        <f>'[1]04'!F20</f>
        <v>5.75</v>
      </c>
      <c r="G22" s="17">
        <f t="shared" si="1"/>
        <v>0</v>
      </c>
      <c r="H22" s="13">
        <v>2300</v>
      </c>
      <c r="I22" s="14">
        <f>'[1]11'!H22</f>
        <v>2300</v>
      </c>
      <c r="J22" s="15">
        <f t="shared" si="2"/>
        <v>0</v>
      </c>
      <c r="K22" s="20">
        <f>'[1]04'!K20</f>
        <v>2.27</v>
      </c>
      <c r="L22" s="17">
        <f t="shared" si="3"/>
        <v>0</v>
      </c>
      <c r="M22" s="23">
        <v>1.05</v>
      </c>
      <c r="N22" s="24">
        <f t="shared" si="4"/>
        <v>0</v>
      </c>
    </row>
    <row r="23" spans="1:14" ht="15.75">
      <c r="A23" s="11" t="s">
        <v>35</v>
      </c>
      <c r="B23" s="12">
        <v>126</v>
      </c>
      <c r="C23" s="13">
        <v>15016</v>
      </c>
      <c r="D23" s="14">
        <f>'[1]11'!C23</f>
        <v>14798</v>
      </c>
      <c r="E23" s="15">
        <f t="shared" si="0"/>
        <v>218</v>
      </c>
      <c r="F23" s="16">
        <f>'[1]04'!F21</f>
        <v>8.21</v>
      </c>
      <c r="G23" s="17">
        <f t="shared" si="1"/>
        <v>1879.2690000000002</v>
      </c>
      <c r="H23" s="13">
        <v>6420</v>
      </c>
      <c r="I23" s="14">
        <f>'[1]11'!H23</f>
        <v>6293</v>
      </c>
      <c r="J23" s="15">
        <f t="shared" si="2"/>
        <v>127</v>
      </c>
      <c r="K23" s="16">
        <f>'[1]04'!K21</f>
        <v>3.24</v>
      </c>
      <c r="L23" s="17">
        <f t="shared" si="3"/>
        <v>432.05400000000003</v>
      </c>
      <c r="M23" s="23">
        <v>1.05</v>
      </c>
      <c r="N23" s="24">
        <f t="shared" si="4"/>
        <v>2311.3230000000003</v>
      </c>
    </row>
    <row r="24" spans="1:14" ht="15.75">
      <c r="A24" s="11" t="s">
        <v>36</v>
      </c>
      <c r="B24" s="12">
        <v>143</v>
      </c>
      <c r="C24" s="13">
        <v>26865</v>
      </c>
      <c r="D24" s="14">
        <f>'[1]11'!C24</f>
        <v>26659</v>
      </c>
      <c r="E24" s="15">
        <f t="shared" si="0"/>
        <v>206</v>
      </c>
      <c r="F24" s="17">
        <f>'[1]04'!F23</f>
        <v>5.75</v>
      </c>
      <c r="G24" s="17">
        <f t="shared" si="1"/>
        <v>1243.7250000000001</v>
      </c>
      <c r="H24" s="13">
        <v>14477</v>
      </c>
      <c r="I24" s="14">
        <f>'[1]11'!H24</f>
        <v>14392</v>
      </c>
      <c r="J24" s="15">
        <f t="shared" si="2"/>
        <v>85</v>
      </c>
      <c r="K24" s="20">
        <f>'[1]04'!K23</f>
        <v>2.27</v>
      </c>
      <c r="L24" s="17">
        <f t="shared" si="3"/>
        <v>202.5975</v>
      </c>
      <c r="M24" s="23">
        <v>1.05</v>
      </c>
      <c r="N24" s="24">
        <f t="shared" si="4"/>
        <v>1446.3225000000002</v>
      </c>
    </row>
    <row r="25" spans="1:14" ht="15.75">
      <c r="A25" s="11" t="s">
        <v>37</v>
      </c>
      <c r="B25" s="12">
        <v>144</v>
      </c>
      <c r="C25" s="13">
        <v>5967</v>
      </c>
      <c r="D25" s="14">
        <f>'[1]11'!C25</f>
        <v>5966</v>
      </c>
      <c r="E25" s="15">
        <f t="shared" si="0"/>
        <v>1</v>
      </c>
      <c r="F25" s="16">
        <f>'[1]04'!F24</f>
        <v>8.21</v>
      </c>
      <c r="G25" s="17">
        <f t="shared" si="1"/>
        <v>8.620500000000002</v>
      </c>
      <c r="H25" s="13">
        <v>1814</v>
      </c>
      <c r="I25" s="14">
        <f>'[1]11'!H25</f>
        <v>1814</v>
      </c>
      <c r="J25" s="15">
        <f t="shared" si="2"/>
        <v>0</v>
      </c>
      <c r="K25" s="16">
        <f>'[1]04'!K24</f>
        <v>3.24</v>
      </c>
      <c r="L25" s="17">
        <f t="shared" si="3"/>
        <v>0</v>
      </c>
      <c r="M25" s="23">
        <v>1.05</v>
      </c>
      <c r="N25" s="24">
        <f t="shared" si="4"/>
        <v>8.620500000000002</v>
      </c>
    </row>
    <row r="26" spans="1:14" ht="15.75">
      <c r="A26" s="11" t="s">
        <v>38</v>
      </c>
      <c r="B26" s="12">
        <v>145</v>
      </c>
      <c r="C26" s="13">
        <v>37756</v>
      </c>
      <c r="D26" s="14">
        <f>'[1]11'!C26</f>
        <v>37485</v>
      </c>
      <c r="E26" s="15">
        <f t="shared" si="0"/>
        <v>271</v>
      </c>
      <c r="F26" s="17">
        <f>'[1]04'!F25</f>
        <v>5.75</v>
      </c>
      <c r="G26" s="17">
        <f t="shared" si="1"/>
        <v>1636.1625000000001</v>
      </c>
      <c r="H26" s="13">
        <v>20774</v>
      </c>
      <c r="I26" s="14">
        <f>'[1]11'!H26</f>
        <v>20600</v>
      </c>
      <c r="J26" s="15">
        <f t="shared" si="2"/>
        <v>174</v>
      </c>
      <c r="K26" s="20">
        <f>'[1]04'!K25</f>
        <v>2.27</v>
      </c>
      <c r="L26" s="17">
        <f t="shared" si="3"/>
        <v>414.72900000000004</v>
      </c>
      <c r="M26" s="23">
        <v>1.05</v>
      </c>
      <c r="N26" s="24">
        <f t="shared" si="4"/>
        <v>2050.8915</v>
      </c>
    </row>
    <row r="27" spans="1:14" ht="15.75">
      <c r="A27" s="11" t="s">
        <v>39</v>
      </c>
      <c r="B27" s="12">
        <v>148</v>
      </c>
      <c r="C27" s="13">
        <v>4583</v>
      </c>
      <c r="D27" s="14">
        <f>'[1]11'!C27</f>
        <v>4583</v>
      </c>
      <c r="E27" s="15">
        <f t="shared" si="0"/>
        <v>0</v>
      </c>
      <c r="F27" s="17">
        <f>'[1]04'!F26</f>
        <v>5.75</v>
      </c>
      <c r="G27" s="17">
        <f t="shared" si="1"/>
        <v>0</v>
      </c>
      <c r="H27" s="13">
        <v>1770</v>
      </c>
      <c r="I27" s="14">
        <f>'[1]11'!H27</f>
        <v>1770</v>
      </c>
      <c r="J27" s="15">
        <f t="shared" si="2"/>
        <v>0</v>
      </c>
      <c r="K27" s="20">
        <f>'[1]04'!K26</f>
        <v>2.27</v>
      </c>
      <c r="L27" s="17">
        <f t="shared" si="3"/>
        <v>0</v>
      </c>
      <c r="M27" s="23">
        <v>1.05</v>
      </c>
      <c r="N27" s="24">
        <f t="shared" si="4"/>
        <v>0</v>
      </c>
    </row>
    <row r="28" spans="1:14" ht="15.75">
      <c r="A28" s="11" t="s">
        <v>40</v>
      </c>
      <c r="B28" s="12">
        <v>151</v>
      </c>
      <c r="C28" s="13">
        <v>22396</v>
      </c>
      <c r="D28" s="14">
        <f>'[1]11'!C28</f>
        <v>22396</v>
      </c>
      <c r="E28" s="15">
        <f t="shared" si="0"/>
        <v>0</v>
      </c>
      <c r="F28" s="17">
        <f>'[1]04'!F27</f>
        <v>5.75</v>
      </c>
      <c r="G28" s="17">
        <f t="shared" si="1"/>
        <v>0</v>
      </c>
      <c r="H28" s="13">
        <v>9801</v>
      </c>
      <c r="I28" s="14">
        <f>'[1]11'!H28</f>
        <v>9801</v>
      </c>
      <c r="J28" s="15">
        <f t="shared" si="2"/>
        <v>0</v>
      </c>
      <c r="K28" s="20">
        <f>'[1]04'!K27</f>
        <v>2.27</v>
      </c>
      <c r="L28" s="17">
        <f t="shared" si="3"/>
        <v>0</v>
      </c>
      <c r="M28" s="23">
        <v>1.05</v>
      </c>
      <c r="N28" s="24">
        <f t="shared" si="4"/>
        <v>0</v>
      </c>
    </row>
    <row r="29" spans="1:14" ht="15.75">
      <c r="A29" s="11" t="s">
        <v>41</v>
      </c>
      <c r="B29" s="12">
        <v>153</v>
      </c>
      <c r="C29" s="13">
        <v>28949</v>
      </c>
      <c r="D29" s="14">
        <f>'[1]11'!C29</f>
        <v>28372</v>
      </c>
      <c r="E29" s="15">
        <f t="shared" si="0"/>
        <v>577</v>
      </c>
      <c r="F29" s="17">
        <f>'[1]04'!F28</f>
        <v>5.75</v>
      </c>
      <c r="G29" s="17">
        <f t="shared" si="1"/>
        <v>3483.6375000000003</v>
      </c>
      <c r="H29" s="13">
        <v>16234</v>
      </c>
      <c r="I29" s="14">
        <f>'[1]11'!H29</f>
        <v>15718</v>
      </c>
      <c r="J29" s="15">
        <f t="shared" si="2"/>
        <v>516</v>
      </c>
      <c r="K29" s="20">
        <f>'[1]04'!K28</f>
        <v>2.27</v>
      </c>
      <c r="L29" s="17">
        <f t="shared" si="3"/>
        <v>1229.8860000000002</v>
      </c>
      <c r="M29" s="23">
        <v>1.05</v>
      </c>
      <c r="N29" s="24">
        <f t="shared" si="4"/>
        <v>4713.5235</v>
      </c>
    </row>
    <row r="30" spans="1:14" ht="15.75">
      <c r="A30" s="11" t="s">
        <v>42</v>
      </c>
      <c r="B30" s="12">
        <v>155</v>
      </c>
      <c r="C30" s="13">
        <v>273963</v>
      </c>
      <c r="D30" s="14">
        <f>'[1]11'!C30</f>
        <v>270870</v>
      </c>
      <c r="E30" s="15">
        <f t="shared" si="0"/>
        <v>3093</v>
      </c>
      <c r="F30" s="17">
        <f>'[1]04'!F29</f>
        <v>5.75</v>
      </c>
      <c r="G30" s="17">
        <f t="shared" si="1"/>
        <v>18673.9875</v>
      </c>
      <c r="H30" s="13">
        <v>156678</v>
      </c>
      <c r="I30" s="14">
        <f>'[1]11'!H30</f>
        <v>155132</v>
      </c>
      <c r="J30" s="15">
        <f t="shared" si="2"/>
        <v>1546</v>
      </c>
      <c r="K30" s="20">
        <f>'[1]04'!K29</f>
        <v>2.27</v>
      </c>
      <c r="L30" s="17">
        <f t="shared" si="3"/>
        <v>3684.8910000000005</v>
      </c>
      <c r="M30" s="23">
        <v>1.05</v>
      </c>
      <c r="N30" s="24">
        <f t="shared" si="4"/>
        <v>22358.8785</v>
      </c>
    </row>
    <row r="31" spans="1:14" ht="15.75">
      <c r="A31" s="11" t="s">
        <v>43</v>
      </c>
      <c r="B31" s="12">
        <v>158</v>
      </c>
      <c r="C31" s="13">
        <v>49293</v>
      </c>
      <c r="D31" s="14">
        <f>'[1]11'!C31</f>
        <v>49057</v>
      </c>
      <c r="E31" s="15">
        <f t="shared" si="0"/>
        <v>236</v>
      </c>
      <c r="F31" s="17">
        <f>'[1]04'!F30</f>
        <v>5.75</v>
      </c>
      <c r="G31" s="17">
        <f t="shared" si="1"/>
        <v>1424.8500000000001</v>
      </c>
      <c r="H31" s="13">
        <v>20858</v>
      </c>
      <c r="I31" s="14">
        <f>'[1]11'!H31</f>
        <v>20744</v>
      </c>
      <c r="J31" s="15">
        <f t="shared" si="2"/>
        <v>114</v>
      </c>
      <c r="K31" s="20">
        <f>'[1]04'!K30</f>
        <v>2.27</v>
      </c>
      <c r="L31" s="17">
        <f t="shared" si="3"/>
        <v>271.719</v>
      </c>
      <c r="M31" s="23">
        <v>1.05</v>
      </c>
      <c r="N31" s="24">
        <f t="shared" si="4"/>
        <v>1696.5690000000002</v>
      </c>
    </row>
    <row r="32" spans="1:14" ht="15.75">
      <c r="A32" s="11" t="s">
        <v>44</v>
      </c>
      <c r="B32" s="12">
        <v>159</v>
      </c>
      <c r="C32" s="13">
        <v>39600</v>
      </c>
      <c r="D32" s="14">
        <f>'[1]11'!C32</f>
        <v>39400</v>
      </c>
      <c r="E32" s="15">
        <f t="shared" si="0"/>
        <v>200</v>
      </c>
      <c r="F32" s="17">
        <f>'[1]04'!F31</f>
        <v>5.75</v>
      </c>
      <c r="G32" s="17">
        <f t="shared" si="1"/>
        <v>1207.5</v>
      </c>
      <c r="H32" s="13">
        <v>17300</v>
      </c>
      <c r="I32" s="14">
        <f>'[1]11'!H32</f>
        <v>17150</v>
      </c>
      <c r="J32" s="15">
        <f t="shared" si="2"/>
        <v>150</v>
      </c>
      <c r="K32" s="20">
        <f>'[1]04'!K31</f>
        <v>2.27</v>
      </c>
      <c r="L32" s="17">
        <f t="shared" si="3"/>
        <v>357.525</v>
      </c>
      <c r="M32" s="23">
        <v>1.05</v>
      </c>
      <c r="N32" s="24">
        <f t="shared" si="4"/>
        <v>1565.025</v>
      </c>
    </row>
    <row r="33" spans="1:14" ht="15.75">
      <c r="A33" s="11" t="s">
        <v>45</v>
      </c>
      <c r="B33" s="12">
        <v>160</v>
      </c>
      <c r="C33" s="13">
        <v>121853</v>
      </c>
      <c r="D33" s="14">
        <f>'[1]11'!C33</f>
        <v>118805</v>
      </c>
      <c r="E33" s="15">
        <f t="shared" si="0"/>
        <v>3048</v>
      </c>
      <c r="F33" s="17">
        <f>'[1]04'!F32</f>
        <v>5.75</v>
      </c>
      <c r="G33" s="17">
        <f t="shared" si="1"/>
        <v>18402.3</v>
      </c>
      <c r="H33" s="13">
        <v>66177</v>
      </c>
      <c r="I33" s="14">
        <f>'[1]11'!H33</f>
        <v>64644</v>
      </c>
      <c r="J33" s="15">
        <f t="shared" si="2"/>
        <v>1533</v>
      </c>
      <c r="K33" s="20">
        <f>'[1]04'!K32</f>
        <v>2.27</v>
      </c>
      <c r="L33" s="17">
        <f t="shared" si="3"/>
        <v>3653.9055000000003</v>
      </c>
      <c r="M33" s="23">
        <v>1.05</v>
      </c>
      <c r="N33" s="24">
        <f t="shared" si="4"/>
        <v>22056.2055</v>
      </c>
    </row>
    <row r="34" spans="1:14" ht="15.75">
      <c r="A34" s="11" t="s">
        <v>46</v>
      </c>
      <c r="B34" s="12">
        <v>161</v>
      </c>
      <c r="C34" s="13">
        <v>860</v>
      </c>
      <c r="D34" s="14">
        <f>'[1]11'!C34</f>
        <v>860</v>
      </c>
      <c r="E34" s="15">
        <f t="shared" si="0"/>
        <v>0</v>
      </c>
      <c r="F34" s="16">
        <f>'[1]04'!F33</f>
        <v>8.21</v>
      </c>
      <c r="G34" s="17">
        <f t="shared" si="1"/>
        <v>0</v>
      </c>
      <c r="H34" s="13">
        <v>73</v>
      </c>
      <c r="I34" s="14">
        <f>'[1]11'!H34</f>
        <v>73</v>
      </c>
      <c r="J34" s="15">
        <f t="shared" si="2"/>
        <v>0</v>
      </c>
      <c r="K34" s="16">
        <f>'[1]04'!K33</f>
        <v>3.24</v>
      </c>
      <c r="L34" s="17">
        <f t="shared" si="3"/>
        <v>0</v>
      </c>
      <c r="M34" s="23">
        <v>1.05</v>
      </c>
      <c r="N34" s="24">
        <f t="shared" si="4"/>
        <v>0</v>
      </c>
    </row>
    <row r="35" spans="1:14" ht="15.75">
      <c r="A35" s="11" t="s">
        <v>47</v>
      </c>
      <c r="B35" s="12">
        <v>163</v>
      </c>
      <c r="C35" s="13">
        <v>73291</v>
      </c>
      <c r="D35" s="14">
        <f>'[1]11'!C35</f>
        <v>72163</v>
      </c>
      <c r="E35" s="15">
        <f t="shared" si="0"/>
        <v>1128</v>
      </c>
      <c r="F35" s="17">
        <f>'[1]04'!F34</f>
        <v>5.75</v>
      </c>
      <c r="G35" s="17">
        <f t="shared" si="1"/>
        <v>6810.3</v>
      </c>
      <c r="H35" s="13">
        <v>44588</v>
      </c>
      <c r="I35" s="14">
        <f>'[1]11'!H35</f>
        <v>43990</v>
      </c>
      <c r="J35" s="15">
        <f t="shared" si="2"/>
        <v>598</v>
      </c>
      <c r="K35" s="20">
        <f>'[1]04'!K34</f>
        <v>2.27</v>
      </c>
      <c r="L35" s="17">
        <f t="shared" si="3"/>
        <v>1425.3329999999999</v>
      </c>
      <c r="M35" s="23">
        <v>1.05</v>
      </c>
      <c r="N35" s="24">
        <f t="shared" si="4"/>
        <v>8235.633</v>
      </c>
    </row>
    <row r="36" spans="1:14" ht="15.75">
      <c r="A36" s="11" t="s">
        <v>48</v>
      </c>
      <c r="B36" s="12">
        <v>164</v>
      </c>
      <c r="C36" s="13">
        <v>21049</v>
      </c>
      <c r="D36" s="14">
        <f>'[1]11'!C36</f>
        <v>20672</v>
      </c>
      <c r="E36" s="15">
        <f t="shared" si="0"/>
        <v>377</v>
      </c>
      <c r="F36" s="17">
        <f>'[1]04'!F35</f>
        <v>5.75</v>
      </c>
      <c r="G36" s="17">
        <f t="shared" si="1"/>
        <v>2276.1375000000003</v>
      </c>
      <c r="H36" s="13">
        <v>15372</v>
      </c>
      <c r="I36" s="14">
        <f>'[1]11'!H36</f>
        <v>15178</v>
      </c>
      <c r="J36" s="15">
        <f t="shared" si="2"/>
        <v>194</v>
      </c>
      <c r="K36" s="20">
        <f>'[1]04'!K35</f>
        <v>2.27</v>
      </c>
      <c r="L36" s="17">
        <f t="shared" si="3"/>
        <v>462.39900000000006</v>
      </c>
      <c r="M36" s="23">
        <v>1.05</v>
      </c>
      <c r="N36" s="24">
        <f t="shared" si="4"/>
        <v>2738.5365</v>
      </c>
    </row>
    <row r="37" spans="1:14" ht="15.75">
      <c r="A37" s="11" t="s">
        <v>49</v>
      </c>
      <c r="B37" s="12">
        <v>165</v>
      </c>
      <c r="C37" s="13">
        <v>198212</v>
      </c>
      <c r="D37" s="14">
        <f>'[1]11'!C37</f>
        <v>193961</v>
      </c>
      <c r="E37" s="15">
        <f t="shared" si="0"/>
        <v>4251</v>
      </c>
      <c r="F37" s="28">
        <f>'[1]04'!F36</f>
        <v>8.21</v>
      </c>
      <c r="G37" s="17">
        <f t="shared" si="1"/>
        <v>36645.745500000005</v>
      </c>
      <c r="H37" s="13">
        <v>114077</v>
      </c>
      <c r="I37" s="14">
        <f>'[1]11'!H37</f>
        <v>112035</v>
      </c>
      <c r="J37" s="15">
        <f t="shared" si="2"/>
        <v>2042</v>
      </c>
      <c r="K37" s="29">
        <f>'[1]04'!K36</f>
        <v>3.24</v>
      </c>
      <c r="L37" s="17">
        <f t="shared" si="3"/>
        <v>6946.884</v>
      </c>
      <c r="M37" s="23">
        <v>1.05</v>
      </c>
      <c r="N37" s="24">
        <f t="shared" si="4"/>
        <v>43592.6295</v>
      </c>
    </row>
    <row r="38" spans="1:14" ht="15.75">
      <c r="A38" s="11" t="s">
        <v>50</v>
      </c>
      <c r="B38" s="12">
        <v>169</v>
      </c>
      <c r="C38" s="13">
        <v>117734</v>
      </c>
      <c r="D38" s="14">
        <f>'[1]11'!C38</f>
        <v>115070</v>
      </c>
      <c r="E38" s="15">
        <f t="shared" si="0"/>
        <v>2664</v>
      </c>
      <c r="F38" s="17">
        <f>'[1]04'!F37</f>
        <v>5.75</v>
      </c>
      <c r="G38" s="17">
        <f t="shared" si="1"/>
        <v>16083.900000000001</v>
      </c>
      <c r="H38" s="13">
        <v>61030</v>
      </c>
      <c r="I38" s="14">
        <f>'[1]11'!H38</f>
        <v>59696</v>
      </c>
      <c r="J38" s="15">
        <f t="shared" si="2"/>
        <v>1334</v>
      </c>
      <c r="K38" s="20">
        <f>'[1]04'!K37</f>
        <v>2.27</v>
      </c>
      <c r="L38" s="17">
        <f t="shared" si="3"/>
        <v>3179.589</v>
      </c>
      <c r="M38" s="23">
        <v>1.05</v>
      </c>
      <c r="N38" s="24">
        <f t="shared" si="4"/>
        <v>19263.489</v>
      </c>
    </row>
    <row r="39" spans="1:14" ht="15.75">
      <c r="A39" s="11" t="s">
        <v>51</v>
      </c>
      <c r="B39" s="12">
        <v>170</v>
      </c>
      <c r="C39" s="13">
        <v>31472</v>
      </c>
      <c r="D39" s="14">
        <f>'[1]11'!C39</f>
        <v>30068</v>
      </c>
      <c r="E39" s="15">
        <f t="shared" si="0"/>
        <v>1404</v>
      </c>
      <c r="F39" s="17">
        <f>'[1]04'!F38</f>
        <v>5.75</v>
      </c>
      <c r="G39" s="17">
        <f t="shared" si="1"/>
        <v>8476.65</v>
      </c>
      <c r="H39" s="13">
        <v>17336</v>
      </c>
      <c r="I39" s="14">
        <f>'[1]11'!H39</f>
        <v>16618</v>
      </c>
      <c r="J39" s="15">
        <f t="shared" si="2"/>
        <v>718</v>
      </c>
      <c r="K39" s="20">
        <f>'[1]04'!K38</f>
        <v>2.27</v>
      </c>
      <c r="L39" s="17">
        <f t="shared" si="3"/>
        <v>1711.353</v>
      </c>
      <c r="M39" s="23">
        <v>1.05</v>
      </c>
      <c r="N39" s="24">
        <f t="shared" si="4"/>
        <v>10188.003</v>
      </c>
    </row>
    <row r="40" spans="1:14" ht="15.75">
      <c r="A40" s="11" t="s">
        <v>52</v>
      </c>
      <c r="B40" s="12">
        <v>173</v>
      </c>
      <c r="C40" s="13">
        <v>55332</v>
      </c>
      <c r="D40" s="14">
        <f>'[1]11'!C40</f>
        <v>54513</v>
      </c>
      <c r="E40" s="15">
        <f t="shared" si="0"/>
        <v>819</v>
      </c>
      <c r="F40" s="17">
        <f>'[1]04'!F39</f>
        <v>5.75</v>
      </c>
      <c r="G40" s="17">
        <f t="shared" si="1"/>
        <v>4944.712500000001</v>
      </c>
      <c r="H40" s="13">
        <v>28981</v>
      </c>
      <c r="I40" s="14">
        <f>'[1]11'!H40</f>
        <v>28565</v>
      </c>
      <c r="J40" s="15">
        <f t="shared" si="2"/>
        <v>416</v>
      </c>
      <c r="K40" s="20">
        <f>'[1]04'!K39</f>
        <v>2.27</v>
      </c>
      <c r="L40" s="17">
        <f t="shared" si="3"/>
        <v>991.5360000000001</v>
      </c>
      <c r="M40" s="23">
        <v>1.05</v>
      </c>
      <c r="N40" s="24">
        <f t="shared" si="4"/>
        <v>5936.248500000001</v>
      </c>
    </row>
    <row r="41" spans="1:14" ht="15.75">
      <c r="A41" s="11" t="s">
        <v>53</v>
      </c>
      <c r="B41" s="12">
        <v>178</v>
      </c>
      <c r="C41" s="13">
        <v>254644</v>
      </c>
      <c r="D41" s="14">
        <f>'[1]11'!C41</f>
        <v>253946</v>
      </c>
      <c r="E41" s="15">
        <f t="shared" si="0"/>
        <v>698</v>
      </c>
      <c r="F41" s="17">
        <f>'[1]04'!F40</f>
        <v>5.75</v>
      </c>
      <c r="G41" s="17">
        <f t="shared" si="1"/>
        <v>4214.175</v>
      </c>
      <c r="H41" s="13">
        <v>159361</v>
      </c>
      <c r="I41" s="14">
        <f>'[1]11'!H41</f>
        <v>159017</v>
      </c>
      <c r="J41" s="15">
        <f t="shared" si="2"/>
        <v>344</v>
      </c>
      <c r="K41" s="20">
        <f>'[1]04'!K40</f>
        <v>2.27</v>
      </c>
      <c r="L41" s="17">
        <f t="shared" si="3"/>
        <v>819.924</v>
      </c>
      <c r="M41" s="23">
        <v>1.05</v>
      </c>
      <c r="N41" s="24">
        <f t="shared" si="4"/>
        <v>5034.099</v>
      </c>
    </row>
    <row r="42" spans="1:14" ht="15.75">
      <c r="A42" s="11" t="s">
        <v>54</v>
      </c>
      <c r="B42" s="12">
        <v>180</v>
      </c>
      <c r="C42" s="13">
        <v>163948</v>
      </c>
      <c r="D42" s="14">
        <f>'[1]11'!C42</f>
        <v>163890</v>
      </c>
      <c r="E42" s="15">
        <f t="shared" si="0"/>
        <v>58</v>
      </c>
      <c r="F42" s="17">
        <f>'[1]04'!F41</f>
        <v>5.75</v>
      </c>
      <c r="G42" s="17">
        <f t="shared" si="1"/>
        <v>350.175</v>
      </c>
      <c r="H42" s="13">
        <v>80741</v>
      </c>
      <c r="I42" s="14">
        <f>'[1]11'!H42</f>
        <v>80709</v>
      </c>
      <c r="J42" s="15">
        <f t="shared" si="2"/>
        <v>32</v>
      </c>
      <c r="K42" s="20">
        <f>'[1]04'!K41</f>
        <v>2.27</v>
      </c>
      <c r="L42" s="17">
        <f t="shared" si="3"/>
        <v>76.272</v>
      </c>
      <c r="M42" s="23">
        <v>1.05</v>
      </c>
      <c r="N42" s="24">
        <f t="shared" si="4"/>
        <v>426.447</v>
      </c>
    </row>
    <row r="43" spans="1:14" ht="15.75">
      <c r="A43" s="11" t="s">
        <v>55</v>
      </c>
      <c r="B43" s="12">
        <v>182</v>
      </c>
      <c r="C43" s="13">
        <v>57584</v>
      </c>
      <c r="D43" s="14">
        <f>'[1]11'!C43</f>
        <v>57162</v>
      </c>
      <c r="E43" s="15">
        <f t="shared" si="0"/>
        <v>422</v>
      </c>
      <c r="F43" s="16">
        <f>'[1]04'!F42</f>
        <v>8.21</v>
      </c>
      <c r="G43" s="17">
        <f t="shared" si="1"/>
        <v>3637.8510000000006</v>
      </c>
      <c r="H43" s="13">
        <v>19620</v>
      </c>
      <c r="I43" s="14">
        <f>'[1]11'!H43</f>
        <v>19390</v>
      </c>
      <c r="J43" s="15">
        <f t="shared" si="2"/>
        <v>230</v>
      </c>
      <c r="K43" s="16">
        <f>'[1]04'!K42</f>
        <v>3.24</v>
      </c>
      <c r="L43" s="17">
        <f t="shared" si="3"/>
        <v>782.46</v>
      </c>
      <c r="M43" s="23">
        <v>1.05</v>
      </c>
      <c r="N43" s="24">
        <f t="shared" si="4"/>
        <v>4420.311000000001</v>
      </c>
    </row>
    <row r="44" spans="1:14" ht="15.75">
      <c r="A44" s="11" t="s">
        <v>56</v>
      </c>
      <c r="B44" s="12">
        <v>185</v>
      </c>
      <c r="C44" s="13">
        <v>21733</v>
      </c>
      <c r="D44" s="14">
        <f>'[1]11'!C44</f>
        <v>20719</v>
      </c>
      <c r="E44" s="15">
        <f t="shared" si="0"/>
        <v>1014</v>
      </c>
      <c r="F44" s="17">
        <f>'[1]04'!F43</f>
        <v>5.75</v>
      </c>
      <c r="G44" s="17">
        <f t="shared" si="1"/>
        <v>6122.025000000001</v>
      </c>
      <c r="H44" s="13">
        <v>11518</v>
      </c>
      <c r="I44" s="14">
        <f>'[1]11'!H44</f>
        <v>10995</v>
      </c>
      <c r="J44" s="15">
        <f t="shared" si="2"/>
        <v>523</v>
      </c>
      <c r="K44" s="20">
        <f>'[1]04'!K43</f>
        <v>2.27</v>
      </c>
      <c r="L44" s="17">
        <f t="shared" si="3"/>
        <v>1246.5705</v>
      </c>
      <c r="M44" s="23">
        <v>1.05</v>
      </c>
      <c r="N44" s="24">
        <f t="shared" si="4"/>
        <v>7368.5955</v>
      </c>
    </row>
    <row r="45" spans="1:14" ht="15.75">
      <c r="A45" s="11" t="s">
        <v>57</v>
      </c>
      <c r="B45" s="12">
        <v>187</v>
      </c>
      <c r="C45" s="13">
        <v>127388</v>
      </c>
      <c r="D45" s="14">
        <f>'[1]11'!C45</f>
        <v>127388</v>
      </c>
      <c r="E45" s="15">
        <f t="shared" si="0"/>
        <v>0</v>
      </c>
      <c r="F45" s="17">
        <f>'[1]04'!F44</f>
        <v>5.75</v>
      </c>
      <c r="G45" s="17">
        <f t="shared" si="1"/>
        <v>0</v>
      </c>
      <c r="H45" s="13">
        <v>89825</v>
      </c>
      <c r="I45" s="14">
        <f>'[1]11'!H45</f>
        <v>89825</v>
      </c>
      <c r="J45" s="15">
        <f t="shared" si="2"/>
        <v>0</v>
      </c>
      <c r="K45" s="20">
        <f>'[1]04'!K44</f>
        <v>2.27</v>
      </c>
      <c r="L45" s="17">
        <f t="shared" si="3"/>
        <v>0</v>
      </c>
      <c r="M45" s="23">
        <v>1.05</v>
      </c>
      <c r="N45" s="24">
        <f t="shared" si="4"/>
        <v>0</v>
      </c>
    </row>
    <row r="46" spans="1:14" ht="15.75">
      <c r="A46" s="11" t="s">
        <v>58</v>
      </c>
      <c r="B46" s="12">
        <v>201</v>
      </c>
      <c r="C46" s="13">
        <v>4454</v>
      </c>
      <c r="D46" s="14">
        <f>'[1]11'!C46</f>
        <v>4454</v>
      </c>
      <c r="E46" s="15">
        <f t="shared" si="0"/>
        <v>0</v>
      </c>
      <c r="F46" s="16">
        <f>'[1]04'!F45</f>
        <v>8.21</v>
      </c>
      <c r="G46" s="17">
        <f t="shared" si="1"/>
        <v>0</v>
      </c>
      <c r="H46" s="13">
        <v>2133</v>
      </c>
      <c r="I46" s="14">
        <f>'[1]11'!H46</f>
        <v>2133</v>
      </c>
      <c r="J46" s="15">
        <f t="shared" si="2"/>
        <v>0</v>
      </c>
      <c r="K46" s="16">
        <f>'[1]04'!K45</f>
        <v>3.24</v>
      </c>
      <c r="L46" s="17">
        <f t="shared" si="3"/>
        <v>0</v>
      </c>
      <c r="M46" s="23">
        <v>1.05</v>
      </c>
      <c r="N46" s="24">
        <f t="shared" si="4"/>
        <v>0</v>
      </c>
    </row>
    <row r="47" spans="1:14" ht="15.75">
      <c r="A47" s="11" t="s">
        <v>59</v>
      </c>
      <c r="B47" s="12">
        <v>203</v>
      </c>
      <c r="C47" s="13">
        <v>10942</v>
      </c>
      <c r="D47" s="14">
        <f>'[1]11'!C47</f>
        <v>10941</v>
      </c>
      <c r="E47" s="15">
        <f t="shared" si="0"/>
        <v>1</v>
      </c>
      <c r="F47" s="16">
        <f>'[1]04'!F47</f>
        <v>8.21</v>
      </c>
      <c r="G47" s="17">
        <f t="shared" si="1"/>
        <v>8.620500000000002</v>
      </c>
      <c r="H47" s="13">
        <v>1949</v>
      </c>
      <c r="I47" s="14">
        <f>'[1]11'!H47</f>
        <v>1948</v>
      </c>
      <c r="J47" s="15">
        <f t="shared" si="2"/>
        <v>1</v>
      </c>
      <c r="K47" s="16">
        <f>'[1]04'!K47</f>
        <v>3.24</v>
      </c>
      <c r="L47" s="17">
        <f t="shared" si="3"/>
        <v>3.4020000000000006</v>
      </c>
      <c r="M47" s="23">
        <v>1.05</v>
      </c>
      <c r="N47" s="24">
        <f t="shared" si="4"/>
        <v>12.022500000000003</v>
      </c>
    </row>
    <row r="48" spans="1:14" ht="15.75">
      <c r="A48" s="11" t="s">
        <v>56</v>
      </c>
      <c r="B48" s="12">
        <v>204</v>
      </c>
      <c r="C48" s="13">
        <v>87530</v>
      </c>
      <c r="D48" s="14">
        <f>'[1]11'!C48</f>
        <v>86837</v>
      </c>
      <c r="E48" s="15">
        <f t="shared" si="0"/>
        <v>693</v>
      </c>
      <c r="F48" s="17">
        <f>'[1]04'!F48</f>
        <v>5.75</v>
      </c>
      <c r="G48" s="17">
        <f t="shared" si="1"/>
        <v>4183.9875</v>
      </c>
      <c r="H48" s="13">
        <v>52805</v>
      </c>
      <c r="I48" s="14">
        <f>'[1]11'!H48</f>
        <v>52470</v>
      </c>
      <c r="J48" s="15">
        <f t="shared" si="2"/>
        <v>335</v>
      </c>
      <c r="K48" s="20">
        <f>'[1]04'!K48</f>
        <v>2.27</v>
      </c>
      <c r="L48" s="17">
        <f t="shared" si="3"/>
        <v>798.4725</v>
      </c>
      <c r="M48" s="23">
        <v>1.05</v>
      </c>
      <c r="N48" s="24">
        <f t="shared" si="4"/>
        <v>4982.46</v>
      </c>
    </row>
    <row r="49" spans="1:14" ht="15.75">
      <c r="A49" s="11" t="s">
        <v>60</v>
      </c>
      <c r="B49" s="12">
        <v>205</v>
      </c>
      <c r="C49" s="13">
        <v>12747</v>
      </c>
      <c r="D49" s="14">
        <f>'[1]11'!C49</f>
        <v>12743</v>
      </c>
      <c r="E49" s="15">
        <f t="shared" si="0"/>
        <v>4</v>
      </c>
      <c r="F49" s="17">
        <f>'[1]04'!F49</f>
        <v>5.75</v>
      </c>
      <c r="G49" s="17">
        <f t="shared" si="1"/>
        <v>24.150000000000002</v>
      </c>
      <c r="H49" s="13">
        <v>4260</v>
      </c>
      <c r="I49" s="14">
        <f>'[1]11'!H49</f>
        <v>4259</v>
      </c>
      <c r="J49" s="15">
        <f t="shared" si="2"/>
        <v>1</v>
      </c>
      <c r="K49" s="20">
        <f>'[1]04'!K49</f>
        <v>2.27</v>
      </c>
      <c r="L49" s="17">
        <f t="shared" si="3"/>
        <v>2.3835</v>
      </c>
      <c r="M49" s="23">
        <v>1.05</v>
      </c>
      <c r="N49" s="24">
        <f t="shared" si="4"/>
        <v>26.533500000000004</v>
      </c>
    </row>
    <row r="50" spans="1:14" ht="15.75">
      <c r="A50" s="11" t="s">
        <v>61</v>
      </c>
      <c r="B50" s="12">
        <v>210</v>
      </c>
      <c r="C50" s="13">
        <v>103605</v>
      </c>
      <c r="D50" s="14">
        <f>'[1]11'!C50</f>
        <v>103240</v>
      </c>
      <c r="E50" s="15">
        <f t="shared" si="0"/>
        <v>365</v>
      </c>
      <c r="F50" s="17">
        <f>'[1]04'!F50</f>
        <v>5.75</v>
      </c>
      <c r="G50" s="17">
        <f t="shared" si="1"/>
        <v>2203.6875</v>
      </c>
      <c r="H50" s="13">
        <v>100892</v>
      </c>
      <c r="I50" s="14">
        <f>'[1]11'!H50</f>
        <v>100755</v>
      </c>
      <c r="J50" s="15">
        <f t="shared" si="2"/>
        <v>137</v>
      </c>
      <c r="K50" s="20">
        <f>'[1]04'!K50</f>
        <v>2.27</v>
      </c>
      <c r="L50" s="17">
        <f t="shared" si="3"/>
        <v>326.5395</v>
      </c>
      <c r="M50" s="23">
        <v>1.05</v>
      </c>
      <c r="N50" s="24">
        <f t="shared" si="4"/>
        <v>2530.227</v>
      </c>
    </row>
    <row r="51" spans="1:14" ht="15.75">
      <c r="A51" s="11" t="s">
        <v>62</v>
      </c>
      <c r="B51" s="12">
        <v>211</v>
      </c>
      <c r="C51" s="13">
        <v>178</v>
      </c>
      <c r="D51" s="14">
        <f>'[1]11'!C51</f>
        <v>178</v>
      </c>
      <c r="E51" s="15">
        <f t="shared" si="0"/>
        <v>0</v>
      </c>
      <c r="F51" s="17">
        <f>'[1]04'!F51</f>
        <v>5.75</v>
      </c>
      <c r="G51" s="17">
        <f t="shared" si="1"/>
        <v>0</v>
      </c>
      <c r="H51" s="13">
        <v>2259</v>
      </c>
      <c r="I51" s="14">
        <f>'[1]11'!H51</f>
        <v>2259</v>
      </c>
      <c r="J51" s="15">
        <f t="shared" si="2"/>
        <v>0</v>
      </c>
      <c r="K51" s="20">
        <f>'[1]04'!K51</f>
        <v>2.27</v>
      </c>
      <c r="L51" s="17">
        <f t="shared" si="3"/>
        <v>0</v>
      </c>
      <c r="M51" s="23">
        <v>1.05</v>
      </c>
      <c r="N51" s="24">
        <f t="shared" si="4"/>
        <v>0</v>
      </c>
    </row>
    <row r="52" spans="1:14" ht="15.75">
      <c r="A52" s="11" t="s">
        <v>63</v>
      </c>
      <c r="B52" s="12">
        <v>212</v>
      </c>
      <c r="C52" s="13">
        <v>118910</v>
      </c>
      <c r="D52" s="14">
        <f>'[1]11'!C52</f>
        <v>118721</v>
      </c>
      <c r="E52" s="15">
        <f t="shared" si="0"/>
        <v>189</v>
      </c>
      <c r="F52" s="17">
        <f>'[1]04'!F52</f>
        <v>5.75</v>
      </c>
      <c r="G52" s="17">
        <f t="shared" si="1"/>
        <v>1141.0875</v>
      </c>
      <c r="H52" s="13">
        <v>66493</v>
      </c>
      <c r="I52" s="14">
        <f>'[1]11'!H52</f>
        <v>66397</v>
      </c>
      <c r="J52" s="15">
        <f t="shared" si="2"/>
        <v>96</v>
      </c>
      <c r="K52" s="20">
        <f>'[1]04'!K52</f>
        <v>2.27</v>
      </c>
      <c r="L52" s="17">
        <f t="shared" si="3"/>
        <v>228.81600000000003</v>
      </c>
      <c r="M52" s="23">
        <v>1.05</v>
      </c>
      <c r="N52" s="24">
        <f t="shared" si="4"/>
        <v>1369.9035000000001</v>
      </c>
    </row>
    <row r="53" spans="1:14" ht="15.75">
      <c r="A53" s="11" t="s">
        <v>41</v>
      </c>
      <c r="B53" s="12">
        <v>232</v>
      </c>
      <c r="C53" s="13">
        <v>6843</v>
      </c>
      <c r="D53" s="14">
        <f>'[1]11'!C53</f>
        <v>6840</v>
      </c>
      <c r="E53" s="15">
        <f t="shared" si="0"/>
        <v>3</v>
      </c>
      <c r="F53" s="17">
        <f>'[1]04'!F53</f>
        <v>5.75</v>
      </c>
      <c r="G53" s="17">
        <f t="shared" si="1"/>
        <v>18.1125</v>
      </c>
      <c r="H53" s="13">
        <v>5057</v>
      </c>
      <c r="I53" s="14">
        <f>'[1]11'!H53</f>
        <v>5054</v>
      </c>
      <c r="J53" s="15">
        <f t="shared" si="2"/>
        <v>3</v>
      </c>
      <c r="K53" s="20">
        <f>'[1]04'!K53</f>
        <v>2.27</v>
      </c>
      <c r="L53" s="17">
        <f t="shared" si="3"/>
        <v>7.150500000000001</v>
      </c>
      <c r="M53" s="23">
        <v>1.05</v>
      </c>
      <c r="N53" s="24">
        <f t="shared" si="4"/>
        <v>25.263</v>
      </c>
    </row>
    <row r="54" spans="1:14" ht="16.5" thickBot="1">
      <c r="A54" s="30" t="s">
        <v>64</v>
      </c>
      <c r="B54" s="31">
        <v>233</v>
      </c>
      <c r="C54" s="13">
        <v>52025</v>
      </c>
      <c r="D54" s="32">
        <f>'[1]11'!C54</f>
        <v>51765</v>
      </c>
      <c r="E54" s="33">
        <f t="shared" si="0"/>
        <v>260</v>
      </c>
      <c r="F54" s="34">
        <f>'[1]04'!F54</f>
        <v>5.75</v>
      </c>
      <c r="G54" s="34">
        <f t="shared" si="1"/>
        <v>1569.75</v>
      </c>
      <c r="H54" s="13">
        <v>23252</v>
      </c>
      <c r="I54" s="32">
        <f>'[1]11'!H54</f>
        <v>23186</v>
      </c>
      <c r="J54" s="33">
        <f t="shared" si="2"/>
        <v>66</v>
      </c>
      <c r="K54" s="34">
        <f>'[1]04'!K54</f>
        <v>2.27</v>
      </c>
      <c r="L54" s="34">
        <f t="shared" si="3"/>
        <v>157.311</v>
      </c>
      <c r="M54" s="35">
        <v>1.05</v>
      </c>
      <c r="N54" s="36">
        <f t="shared" si="4"/>
        <v>1727.061</v>
      </c>
    </row>
    <row r="55" spans="3:10" ht="15.75">
      <c r="C55" s="37"/>
      <c r="E55" s="26"/>
      <c r="H55" s="37"/>
      <c r="J55" s="26"/>
    </row>
    <row r="56" ht="15.75">
      <c r="J56" s="26"/>
    </row>
    <row r="57" spans="1:10" ht="15.75">
      <c r="A57" s="39"/>
      <c r="B57" s="51"/>
      <c r="C57" s="52"/>
      <c r="D57" s="52"/>
      <c r="E57" s="52"/>
      <c r="F57" s="41"/>
      <c r="G57" s="41"/>
      <c r="J57" s="26"/>
    </row>
    <row r="58" spans="1:10" ht="15.75">
      <c r="A58" s="39"/>
      <c r="B58" s="51"/>
      <c r="C58" s="53"/>
      <c r="D58" s="53"/>
      <c r="E58" s="52"/>
      <c r="F58" s="42"/>
      <c r="G58" s="41"/>
      <c r="J58" s="26"/>
    </row>
    <row r="59" spans="1:7" ht="16.5">
      <c r="A59" s="39"/>
      <c r="B59" s="51"/>
      <c r="C59" s="51"/>
      <c r="D59" s="51"/>
      <c r="E59" s="54"/>
      <c r="F59" s="43"/>
      <c r="G59" s="44"/>
    </row>
    <row r="60" spans="1:7" ht="16.5">
      <c r="A60" s="39"/>
      <c r="B60" s="51"/>
      <c r="C60" s="51"/>
      <c r="D60" s="51"/>
      <c r="E60" s="54"/>
      <c r="F60" s="43"/>
      <c r="G60" s="44"/>
    </row>
    <row r="61" spans="1:10" ht="16.5">
      <c r="A61" s="39"/>
      <c r="B61" s="40"/>
      <c r="C61" s="40"/>
      <c r="D61" s="40"/>
      <c r="E61" s="45"/>
      <c r="F61" s="43"/>
      <c r="G61" s="46"/>
      <c r="J61" s="47"/>
    </row>
    <row r="62" spans="1:12" ht="16.5">
      <c r="A62" s="39"/>
      <c r="B62" s="40"/>
      <c r="C62" s="40"/>
      <c r="D62" s="40"/>
      <c r="E62" s="48"/>
      <c r="F62" s="43"/>
      <c r="G62" s="49"/>
      <c r="H62" s="47"/>
      <c r="L62" s="47"/>
    </row>
    <row r="63" spans="2:7" ht="16.5">
      <c r="B63" s="55"/>
      <c r="C63" s="55"/>
      <c r="D63" s="55"/>
      <c r="E63" s="55"/>
      <c r="F63" s="55"/>
      <c r="G63" s="44"/>
    </row>
    <row r="64" spans="2:7" ht="16.5">
      <c r="B64" s="55"/>
      <c r="C64" s="55"/>
      <c r="D64" s="55"/>
      <c r="E64" s="55"/>
      <c r="F64" s="55"/>
      <c r="G64" s="50"/>
    </row>
  </sheetData>
  <sheetProtection/>
  <mergeCells count="13">
    <mergeCell ref="N2:N3"/>
    <mergeCell ref="B63:F63"/>
    <mergeCell ref="B1:D1"/>
    <mergeCell ref="A2:A3"/>
    <mergeCell ref="B2:B3"/>
    <mergeCell ref="C2:E2"/>
    <mergeCell ref="F2:F3"/>
    <mergeCell ref="G2:G3"/>
    <mergeCell ref="B64:F64"/>
    <mergeCell ref="H2:J2"/>
    <mergeCell ref="K2:K3"/>
    <mergeCell ref="L2:L3"/>
    <mergeCell ref="M2:M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2023-12-21T15:01:49Z</dcterms:created>
  <dcterms:modified xsi:type="dcterms:W3CDTF">2023-12-21T15:03:41Z</dcterms:modified>
  <cp:category/>
  <cp:version/>
  <cp:contentType/>
  <cp:contentStatus/>
</cp:coreProperties>
</file>