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<sst xmlns="http://schemas.openxmlformats.org/spreadsheetml/2006/main" count="68" uniqueCount="64">
  <si>
    <t>Фамилия</t>
  </si>
  <si>
    <t>№ участка</t>
  </si>
  <si>
    <t>показания счетикаТ1</t>
  </si>
  <si>
    <t>тариф по Т1</t>
  </si>
  <si>
    <t>ИТОГО Т1</t>
  </si>
  <si>
    <t>показания счетикаТ2</t>
  </si>
  <si>
    <t>тариф по Т2</t>
  </si>
  <si>
    <t>Итого за Т2</t>
  </si>
  <si>
    <t>% потерь</t>
  </si>
  <si>
    <t>Сумма к оплате общая</t>
  </si>
  <si>
    <t xml:space="preserve">последние </t>
  </si>
  <si>
    <t xml:space="preserve">предыдущие </t>
  </si>
  <si>
    <t>ИТОГО Т1:</t>
  </si>
  <si>
    <t>предыдущие</t>
  </si>
  <si>
    <t>ИТОГО Т2</t>
  </si>
  <si>
    <t>Романюк Ирина Ивановна</t>
  </si>
  <si>
    <t>Судьбина Светлана Викторовна</t>
  </si>
  <si>
    <t>Ярмаркин Антон Юрьевич</t>
  </si>
  <si>
    <t>Аюхаев Сергей Борисович</t>
  </si>
  <si>
    <t>Яченя Галина Борисовна</t>
  </si>
  <si>
    <t>Соколов Виктор Александрович</t>
  </si>
  <si>
    <t>Фетисова Галина Евгеньевна</t>
  </si>
  <si>
    <t>Григорьев Алексей Викторович</t>
  </si>
  <si>
    <t>Салькова Светлана Викторовна</t>
  </si>
  <si>
    <t>Казанникова Галина Анатольевна</t>
  </si>
  <si>
    <t>Григорьева Людмила Дмитриевна</t>
  </si>
  <si>
    <t>Деордеева Людмила Дмитриевна</t>
  </si>
  <si>
    <t>Чайка Владислав Васильевич</t>
  </si>
  <si>
    <t>Яхин Шамиль Абдуллович</t>
  </si>
  <si>
    <t>Потапкина Маргарита Николаевна</t>
  </si>
  <si>
    <t>Шамшурин Сергей Владимирович</t>
  </si>
  <si>
    <t>Князев Николай Юрьевич</t>
  </si>
  <si>
    <t>Шевлякова Ольга Анатольевна</t>
  </si>
  <si>
    <t>Грузинов Владимир Игоревич</t>
  </si>
  <si>
    <t>Харченко Сергей Николаевич</t>
  </si>
  <si>
    <t>Колесникова Светлана Вадимовна</t>
  </si>
  <si>
    <t>Бухтиярова Марина Николаевна</t>
  </si>
  <si>
    <t>Вдовина Любовь Николаевна</t>
  </si>
  <si>
    <t>Романов Олег Валерьевич</t>
  </si>
  <si>
    <t>Никитина Елена Юрьевна</t>
  </si>
  <si>
    <t>Башков Вячеслав Владимирович</t>
  </si>
  <si>
    <t>Муктепавел Татьяна Анатольевна</t>
  </si>
  <si>
    <t>Полхирев Михаил Викторович</t>
  </si>
  <si>
    <t>Стебаков Павел Николаевич</t>
  </si>
  <si>
    <t>Влащик Вера Семёновна</t>
  </si>
  <si>
    <t>Фролов Юрий Викторович</t>
  </si>
  <si>
    <t>Ларина Вера Михайловна</t>
  </si>
  <si>
    <t>Кучерявая Оксана Григорьевна</t>
  </si>
  <si>
    <t>Кучерявый Арсений Алексеевич</t>
  </si>
  <si>
    <t>Калугин Андрей Олегович</t>
  </si>
  <si>
    <t>Прокопенко Виталий Григорьевич</t>
  </si>
  <si>
    <t>Рябов Александр Александрович</t>
  </si>
  <si>
    <t>Лисатова Наталья Георгиевна</t>
  </si>
  <si>
    <t>Турченко Вадим Анатольевич</t>
  </si>
  <si>
    <t>Хвалей Владимир Владимирович</t>
  </si>
  <si>
    <t>Кулешова Ольга Львовна</t>
  </si>
  <si>
    <t>Курочкин Константин Константинович</t>
  </si>
  <si>
    <t>Марьина Светлана Леонидовна</t>
  </si>
  <si>
    <t>Куцын Александр Андреевич</t>
  </si>
  <si>
    <t>Бардин Владимир Анатольевич</t>
  </si>
  <si>
    <t>Киреева Надежда Александровна</t>
  </si>
  <si>
    <t>Мельникова Лариса Сергеевна</t>
  </si>
  <si>
    <t>Безрукова Надежда Ивановна</t>
  </si>
  <si>
    <t>Ведомость за январь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</si>
</sst>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  <numFmt numFmtId="165" formatCode="000000"/>
    <numFmt numFmtId="166" formatCode="#,##0.00\ &quot;₽&quot;"/>
  </numFmts>
  <fonts count="11">
    <font>
      <sz val="10"/>
      <name val="Arial Cyr"/>
      <family val="0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8"/>
      <name val="Bookman Old Style"/>
      <family val="1"/>
    </font>
    <font>
      <sz val="12"/>
      <color indexed="10"/>
      <name val="Bookman Old Style"/>
      <family val="1"/>
    </font>
    <font>
      <sz val="10"/>
      <name val="Bookman Old Style"/>
      <family val="1"/>
    </font>
    <font>
      <b/>
      <sz val="8"/>
      <color indexed="61"/>
      <name val="Bookman Old Style"/>
      <family val="1"/>
    </font>
    <font>
      <b/>
      <sz val="8"/>
      <color indexed="16"/>
      <name val="Bookman Old Style"/>
      <family val="1"/>
    </font>
    <font>
      <u val="single"/>
      <sz val="10"/>
      <color indexed="12"/>
      <name val="Bookman Old Style"/>
      <family val="1"/>
    </font>
    <font>
      <u val="single"/>
      <sz val="10"/>
      <color indexed="12"/>
      <name val="Arial Cyr"/>
      <family val="0"/>
    </font>
    <font>
      <b/>
      <sz val="10"/>
      <color indexed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65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166" fontId="2" fillId="0" borderId="5" xfId="0" applyNumberFormat="1" applyFont="1" applyFill="1" applyBorder="1" applyAlignment="1">
      <alignment/>
    </xf>
    <xf numFmtId="0" fontId="2" fillId="0" borderId="5" xfId="0" applyNumberFormat="1" applyFont="1" applyFill="1" applyBorder="1" applyAlignment="1">
      <alignment horizontal="center"/>
    </xf>
    <xf numFmtId="166" fontId="2" fillId="2" borderId="6" xfId="0" applyNumberFormat="1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/>
    </xf>
    <xf numFmtId="166" fontId="2" fillId="0" borderId="4" xfId="0" applyNumberFormat="1" applyFont="1" applyFill="1" applyBorder="1" applyAlignment="1">
      <alignment/>
    </xf>
    <xf numFmtId="0" fontId="2" fillId="0" borderId="4" xfId="0" applyNumberFormat="1" applyFont="1" applyFill="1" applyBorder="1" applyAlignment="1">
      <alignment horizontal="center"/>
    </xf>
    <xf numFmtId="166" fontId="2" fillId="2" borderId="8" xfId="0" applyNumberFormat="1" applyFont="1" applyFill="1" applyBorder="1" applyAlignment="1">
      <alignment/>
    </xf>
    <xf numFmtId="166" fontId="4" fillId="0" borderId="4" xfId="0" applyNumberFormat="1" applyFont="1" applyFill="1" applyBorder="1" applyAlignment="1">
      <alignment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166" fontId="2" fillId="0" borderId="11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/>
    </xf>
    <xf numFmtId="166" fontId="2" fillId="2" borderId="12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8" fillId="0" borderId="0" xfId="15" applyNumberFormat="1" applyFont="1" applyBorder="1" applyAlignment="1" applyProtection="1">
      <alignment horizontal="right"/>
      <protection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 wrapText="1"/>
    </xf>
    <xf numFmtId="2" fontId="2" fillId="0" borderId="14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164" fontId="2" fillId="0" borderId="13" xfId="0" applyNumberFormat="1" applyFont="1" applyFill="1" applyBorder="1" applyAlignment="1">
      <alignment horizontal="center" wrapText="1"/>
    </xf>
    <xf numFmtId="164" fontId="2" fillId="0" borderId="14" xfId="0" applyNumberFormat="1" applyFont="1" applyFill="1" applyBorder="1" applyAlignment="1">
      <alignment horizontal="center" wrapText="1"/>
    </xf>
    <xf numFmtId="164" fontId="2" fillId="3" borderId="17" xfId="0" applyNumberFormat="1" applyFont="1" applyFill="1" applyBorder="1" applyAlignment="1">
      <alignment horizontal="center" wrapText="1"/>
    </xf>
    <xf numFmtId="164" fontId="2" fillId="3" borderId="18" xfId="0" applyNumberFormat="1" applyFont="1" applyFill="1" applyBorder="1" applyAlignment="1">
      <alignment horizontal="center" wrapText="1"/>
    </xf>
    <xf numFmtId="164" fontId="2" fillId="3" borderId="19" xfId="0" applyNumberFormat="1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selection activeCell="F4" sqref="F4:F54"/>
    </sheetView>
  </sheetViews>
  <sheetFormatPr defaultColWidth="9.00390625" defaultRowHeight="12.75"/>
  <cols>
    <col min="1" max="1" width="28.125" style="7" customWidth="1"/>
    <col min="2" max="2" width="7.75390625" style="7" customWidth="1"/>
    <col min="3" max="3" width="13.25390625" style="7" customWidth="1"/>
    <col min="4" max="4" width="12.25390625" style="7" customWidth="1"/>
    <col min="5" max="5" width="11.875" style="7" customWidth="1"/>
    <col min="6" max="6" width="10.00390625" style="7" customWidth="1"/>
    <col min="7" max="7" width="16.25390625" style="7" customWidth="1"/>
    <col min="8" max="8" width="12.875" style="7" customWidth="1"/>
    <col min="9" max="9" width="12.125" style="7" customWidth="1"/>
    <col min="10" max="10" width="11.125" style="7" customWidth="1"/>
    <col min="11" max="11" width="8.875" style="7" customWidth="1"/>
    <col min="12" max="12" width="15.375" style="7" customWidth="1"/>
    <col min="13" max="13" width="11.625" style="33" bestFit="1" customWidth="1"/>
    <col min="14" max="14" width="16.875" style="7" customWidth="1"/>
    <col min="15" max="16384" width="9.125" style="7" customWidth="1"/>
  </cols>
  <sheetData>
    <row r="1" spans="1:14" ht="16.5" thickBot="1">
      <c r="A1" s="1">
        <v>43483</v>
      </c>
      <c r="B1" s="55" t="s">
        <v>63</v>
      </c>
      <c r="C1" s="55"/>
      <c r="D1" s="55"/>
      <c r="E1" s="2"/>
      <c r="F1" s="2"/>
      <c r="G1" s="2"/>
      <c r="H1" s="3"/>
      <c r="I1" s="3"/>
      <c r="J1" s="3"/>
      <c r="K1" s="4"/>
      <c r="L1" s="4"/>
      <c r="M1" s="5"/>
      <c r="N1" s="6"/>
    </row>
    <row r="2" spans="1:14" ht="15" customHeight="1">
      <c r="A2" s="56" t="s">
        <v>0</v>
      </c>
      <c r="B2" s="58" t="s">
        <v>1</v>
      </c>
      <c r="C2" s="52" t="s">
        <v>2</v>
      </c>
      <c r="D2" s="53"/>
      <c r="E2" s="54"/>
      <c r="F2" s="50" t="s">
        <v>3</v>
      </c>
      <c r="G2" s="50" t="s">
        <v>4</v>
      </c>
      <c r="H2" s="52" t="s">
        <v>5</v>
      </c>
      <c r="I2" s="53"/>
      <c r="J2" s="54"/>
      <c r="K2" s="44" t="s">
        <v>6</v>
      </c>
      <c r="L2" s="44" t="s">
        <v>7</v>
      </c>
      <c r="M2" s="46" t="s">
        <v>8</v>
      </c>
      <c r="N2" s="48" t="s">
        <v>9</v>
      </c>
    </row>
    <row r="3" spans="1:14" ht="32.25" thickBot="1">
      <c r="A3" s="57"/>
      <c r="B3" s="59"/>
      <c r="C3" s="8" t="s">
        <v>10</v>
      </c>
      <c r="D3" s="9" t="s">
        <v>11</v>
      </c>
      <c r="E3" s="9" t="s">
        <v>12</v>
      </c>
      <c r="F3" s="51"/>
      <c r="G3" s="51"/>
      <c r="H3" s="8" t="s">
        <v>10</v>
      </c>
      <c r="I3" s="9" t="s">
        <v>13</v>
      </c>
      <c r="J3" s="9" t="s">
        <v>14</v>
      </c>
      <c r="K3" s="45"/>
      <c r="L3" s="45"/>
      <c r="M3" s="47"/>
      <c r="N3" s="49"/>
    </row>
    <row r="4" spans="1:14" ht="16.5" thickTop="1">
      <c r="A4" s="10" t="s">
        <v>15</v>
      </c>
      <c r="B4" s="11">
        <v>5</v>
      </c>
      <c r="C4" s="12">
        <v>4562</v>
      </c>
      <c r="D4" s="13">
        <v>4562</v>
      </c>
      <c r="E4" s="14">
        <f>C4-D4</f>
        <v>0</v>
      </c>
      <c r="F4" s="15">
        <v>4.33</v>
      </c>
      <c r="G4" s="15">
        <f>E4*M4*F4</f>
        <v>0</v>
      </c>
      <c r="H4" s="12">
        <v>2840</v>
      </c>
      <c r="I4" s="13">
        <v>2840</v>
      </c>
      <c r="J4" s="14">
        <f>H4-I4</f>
        <v>0</v>
      </c>
      <c r="K4" s="15">
        <v>1.6</v>
      </c>
      <c r="L4" s="15">
        <f>J4*M4*K4</f>
        <v>0</v>
      </c>
      <c r="M4" s="16">
        <v>1.05</v>
      </c>
      <c r="N4" s="17">
        <f>G4+L4</f>
        <v>0</v>
      </c>
    </row>
    <row r="5" spans="1:14" ht="15.75">
      <c r="A5" s="10" t="s">
        <v>16</v>
      </c>
      <c r="B5" s="18">
        <v>46</v>
      </c>
      <c r="C5" s="12">
        <v>35384</v>
      </c>
      <c r="D5" s="13">
        <v>35145</v>
      </c>
      <c r="E5" s="19">
        <f aca="true" t="shared" si="0" ref="E5:E54">C5-D5</f>
        <v>239</v>
      </c>
      <c r="F5" s="15">
        <v>4.33</v>
      </c>
      <c r="G5" s="20">
        <f aca="true" t="shared" si="1" ref="G5:G54">E5*M5*F5</f>
        <v>1086.6135000000002</v>
      </c>
      <c r="H5" s="12">
        <v>20889</v>
      </c>
      <c r="I5" s="13">
        <v>20768</v>
      </c>
      <c r="J5" s="19">
        <f aca="true" t="shared" si="2" ref="J5:J54">H5-I5</f>
        <v>121</v>
      </c>
      <c r="K5" s="15">
        <v>1.6</v>
      </c>
      <c r="L5" s="20">
        <f aca="true" t="shared" si="3" ref="L5:L54">J5*M5*K5</f>
        <v>203.28000000000003</v>
      </c>
      <c r="M5" s="21">
        <v>1.05</v>
      </c>
      <c r="N5" s="22">
        <f aca="true" t="shared" si="4" ref="N5:N54">G5+L5</f>
        <v>1289.8935000000001</v>
      </c>
    </row>
    <row r="6" spans="1:14" ht="15.75">
      <c r="A6" s="10" t="s">
        <v>17</v>
      </c>
      <c r="B6" s="18">
        <v>51</v>
      </c>
      <c r="C6" s="12">
        <v>132627</v>
      </c>
      <c r="D6" s="13">
        <v>132211</v>
      </c>
      <c r="E6" s="19">
        <f t="shared" si="0"/>
        <v>416</v>
      </c>
      <c r="F6" s="15">
        <v>4.33</v>
      </c>
      <c r="G6" s="20">
        <f t="shared" si="1"/>
        <v>1891.344</v>
      </c>
      <c r="H6" s="12">
        <v>65660</v>
      </c>
      <c r="I6" s="13">
        <v>65454</v>
      </c>
      <c r="J6" s="19">
        <f t="shared" si="2"/>
        <v>206</v>
      </c>
      <c r="K6" s="15">
        <v>1.6</v>
      </c>
      <c r="L6" s="20">
        <f t="shared" si="3"/>
        <v>346.08000000000004</v>
      </c>
      <c r="M6" s="21">
        <v>1.05</v>
      </c>
      <c r="N6" s="22">
        <f t="shared" si="4"/>
        <v>2237.424</v>
      </c>
    </row>
    <row r="7" spans="1:14" ht="15.75">
      <c r="A7" s="10" t="s">
        <v>18</v>
      </c>
      <c r="B7" s="18">
        <v>77</v>
      </c>
      <c r="C7" s="12">
        <v>24300</v>
      </c>
      <c r="D7" s="13">
        <v>23460</v>
      </c>
      <c r="E7" s="19">
        <f t="shared" si="0"/>
        <v>840</v>
      </c>
      <c r="F7" s="23">
        <v>6.18</v>
      </c>
      <c r="G7" s="20">
        <f t="shared" si="1"/>
        <v>5450.759999999999</v>
      </c>
      <c r="H7" s="12">
        <v>11486</v>
      </c>
      <c r="I7" s="13">
        <v>11054</v>
      </c>
      <c r="J7" s="19">
        <f t="shared" si="2"/>
        <v>432</v>
      </c>
      <c r="K7" s="23">
        <v>2.29</v>
      </c>
      <c r="L7" s="20">
        <f t="shared" si="3"/>
        <v>1038.7440000000001</v>
      </c>
      <c r="M7" s="21">
        <v>1.05</v>
      </c>
      <c r="N7" s="22">
        <f t="shared" si="4"/>
        <v>6489.503999999999</v>
      </c>
    </row>
    <row r="8" spans="1:14" ht="15.75">
      <c r="A8" s="10" t="s">
        <v>19</v>
      </c>
      <c r="B8" s="18">
        <v>78</v>
      </c>
      <c r="C8" s="12">
        <v>65682</v>
      </c>
      <c r="D8" s="13">
        <v>64727</v>
      </c>
      <c r="E8" s="19">
        <f t="shared" si="0"/>
        <v>955</v>
      </c>
      <c r="F8" s="23">
        <v>6.18</v>
      </c>
      <c r="G8" s="20">
        <f t="shared" si="1"/>
        <v>6196.995</v>
      </c>
      <c r="H8" s="12">
        <v>35842</v>
      </c>
      <c r="I8" s="13">
        <v>35345</v>
      </c>
      <c r="J8" s="19">
        <f t="shared" si="2"/>
        <v>497</v>
      </c>
      <c r="K8" s="23">
        <v>2.29</v>
      </c>
      <c r="L8" s="20">
        <f t="shared" si="3"/>
        <v>1195.0365000000002</v>
      </c>
      <c r="M8" s="21">
        <v>1.05</v>
      </c>
      <c r="N8" s="22">
        <f t="shared" si="4"/>
        <v>7392.0315</v>
      </c>
    </row>
    <row r="9" spans="1:14" ht="15.75">
      <c r="A9" s="10" t="s">
        <v>20</v>
      </c>
      <c r="B9" s="18">
        <v>82</v>
      </c>
      <c r="C9" s="12">
        <v>8071</v>
      </c>
      <c r="D9" s="13">
        <v>8071</v>
      </c>
      <c r="E9" s="19">
        <f t="shared" si="0"/>
        <v>0</v>
      </c>
      <c r="F9" s="23">
        <v>6.18</v>
      </c>
      <c r="G9" s="20">
        <f t="shared" si="1"/>
        <v>0</v>
      </c>
      <c r="H9" s="12">
        <v>3434</v>
      </c>
      <c r="I9" s="13">
        <v>3434</v>
      </c>
      <c r="J9" s="19">
        <f t="shared" si="2"/>
        <v>0</v>
      </c>
      <c r="K9" s="23">
        <v>2.29</v>
      </c>
      <c r="L9" s="20">
        <f t="shared" si="3"/>
        <v>0</v>
      </c>
      <c r="M9" s="21">
        <v>1.05</v>
      </c>
      <c r="N9" s="22">
        <f t="shared" si="4"/>
        <v>0</v>
      </c>
    </row>
    <row r="10" spans="1:14" ht="15.75">
      <c r="A10" s="10" t="s">
        <v>21</v>
      </c>
      <c r="B10" s="18">
        <v>91</v>
      </c>
      <c r="C10" s="12">
        <v>1458</v>
      </c>
      <c r="D10" s="13">
        <v>1457</v>
      </c>
      <c r="E10" s="19">
        <f t="shared" si="0"/>
        <v>1</v>
      </c>
      <c r="F10" s="23">
        <v>6.18</v>
      </c>
      <c r="G10" s="20">
        <f t="shared" si="1"/>
        <v>6.489</v>
      </c>
      <c r="H10" s="12">
        <v>845</v>
      </c>
      <c r="I10" s="13">
        <v>844</v>
      </c>
      <c r="J10" s="19">
        <f t="shared" si="2"/>
        <v>1</v>
      </c>
      <c r="K10" s="23">
        <v>2.29</v>
      </c>
      <c r="L10" s="20">
        <f t="shared" si="3"/>
        <v>2.4045</v>
      </c>
      <c r="M10" s="21">
        <v>1.05</v>
      </c>
      <c r="N10" s="22">
        <f t="shared" si="4"/>
        <v>8.8935</v>
      </c>
    </row>
    <row r="11" spans="1:14" ht="15.75">
      <c r="A11" s="10" t="s">
        <v>22</v>
      </c>
      <c r="B11" s="18">
        <v>92</v>
      </c>
      <c r="C11" s="12">
        <v>93404</v>
      </c>
      <c r="D11" s="13">
        <v>91716</v>
      </c>
      <c r="E11" s="19">
        <f t="shared" si="0"/>
        <v>1688</v>
      </c>
      <c r="F11" s="15">
        <v>4.33</v>
      </c>
      <c r="G11" s="20">
        <f t="shared" si="1"/>
        <v>7674.492</v>
      </c>
      <c r="H11" s="12">
        <v>56634</v>
      </c>
      <c r="I11" s="13">
        <v>55739</v>
      </c>
      <c r="J11" s="19">
        <f t="shared" si="2"/>
        <v>895</v>
      </c>
      <c r="K11" s="15">
        <v>1.6</v>
      </c>
      <c r="L11" s="20">
        <f t="shared" si="3"/>
        <v>1503.6000000000001</v>
      </c>
      <c r="M11" s="21">
        <v>1.05</v>
      </c>
      <c r="N11" s="22">
        <f t="shared" si="4"/>
        <v>9178.092</v>
      </c>
    </row>
    <row r="12" spans="1:14" ht="15.75">
      <c r="A12" s="10" t="s">
        <v>23</v>
      </c>
      <c r="B12" s="18">
        <v>93</v>
      </c>
      <c r="C12" s="12">
        <v>174006</v>
      </c>
      <c r="D12" s="13">
        <v>170656</v>
      </c>
      <c r="E12" s="19">
        <f t="shared" si="0"/>
        <v>3350</v>
      </c>
      <c r="F12" s="15">
        <v>4.33</v>
      </c>
      <c r="G12" s="20">
        <f t="shared" si="1"/>
        <v>15230.775</v>
      </c>
      <c r="H12" s="12">
        <v>106456</v>
      </c>
      <c r="I12" s="13">
        <v>104734</v>
      </c>
      <c r="J12" s="19">
        <f t="shared" si="2"/>
        <v>1722</v>
      </c>
      <c r="K12" s="15">
        <v>1.6</v>
      </c>
      <c r="L12" s="20">
        <f t="shared" si="3"/>
        <v>2892.9600000000005</v>
      </c>
      <c r="M12" s="21">
        <v>1.05</v>
      </c>
      <c r="N12" s="22">
        <f t="shared" si="4"/>
        <v>18123.735</v>
      </c>
    </row>
    <row r="13" spans="1:14" ht="15.75">
      <c r="A13" s="10" t="s">
        <v>24</v>
      </c>
      <c r="B13" s="18">
        <v>95</v>
      </c>
      <c r="C13" s="12">
        <v>2455</v>
      </c>
      <c r="D13" s="13">
        <v>2448</v>
      </c>
      <c r="E13" s="19">
        <f t="shared" si="0"/>
        <v>7</v>
      </c>
      <c r="F13" s="23">
        <v>6.18</v>
      </c>
      <c r="G13" s="20">
        <f t="shared" si="1"/>
        <v>45.423</v>
      </c>
      <c r="H13" s="12">
        <v>527</v>
      </c>
      <c r="I13" s="13">
        <v>524</v>
      </c>
      <c r="J13" s="19">
        <f t="shared" si="2"/>
        <v>3</v>
      </c>
      <c r="K13" s="23">
        <v>2.29</v>
      </c>
      <c r="L13" s="20">
        <f t="shared" si="3"/>
        <v>7.213500000000001</v>
      </c>
      <c r="M13" s="21">
        <v>1.05</v>
      </c>
      <c r="N13" s="22">
        <f t="shared" si="4"/>
        <v>52.636500000000005</v>
      </c>
    </row>
    <row r="14" spans="1:14" ht="15.75">
      <c r="A14" s="10" t="s">
        <v>25</v>
      </c>
      <c r="B14" s="18">
        <v>96</v>
      </c>
      <c r="C14" s="12">
        <v>8022</v>
      </c>
      <c r="D14" s="13">
        <v>8021</v>
      </c>
      <c r="E14" s="19">
        <f t="shared" si="0"/>
        <v>1</v>
      </c>
      <c r="F14" s="15">
        <v>4.33</v>
      </c>
      <c r="G14" s="20">
        <f t="shared" si="1"/>
        <v>4.5465</v>
      </c>
      <c r="H14" s="12">
        <v>4190</v>
      </c>
      <c r="I14" s="13">
        <v>4190</v>
      </c>
      <c r="J14" s="19">
        <f t="shared" si="2"/>
        <v>0</v>
      </c>
      <c r="K14" s="15">
        <v>1.6</v>
      </c>
      <c r="L14" s="20">
        <f t="shared" si="3"/>
        <v>0</v>
      </c>
      <c r="M14" s="21">
        <v>1.05</v>
      </c>
      <c r="N14" s="22">
        <f t="shared" si="4"/>
        <v>4.5465</v>
      </c>
    </row>
    <row r="15" spans="1:14" ht="15.75">
      <c r="A15" s="10" t="s">
        <v>26</v>
      </c>
      <c r="B15" s="18">
        <v>97</v>
      </c>
      <c r="C15" s="12">
        <v>60559</v>
      </c>
      <c r="D15" s="13">
        <v>59678</v>
      </c>
      <c r="E15" s="19">
        <f t="shared" si="0"/>
        <v>881</v>
      </c>
      <c r="F15" s="15">
        <v>4.33</v>
      </c>
      <c r="G15" s="20">
        <f t="shared" si="1"/>
        <v>4005.4665000000005</v>
      </c>
      <c r="H15" s="12">
        <v>29943</v>
      </c>
      <c r="I15" s="13">
        <v>29403</v>
      </c>
      <c r="J15" s="19">
        <f t="shared" si="2"/>
        <v>540</v>
      </c>
      <c r="K15" s="15">
        <v>1.6</v>
      </c>
      <c r="L15" s="20">
        <f t="shared" si="3"/>
        <v>907.2</v>
      </c>
      <c r="M15" s="21">
        <v>1.05</v>
      </c>
      <c r="N15" s="22">
        <f t="shared" si="4"/>
        <v>4912.6665</v>
      </c>
    </row>
    <row r="16" spans="1:14" ht="15.75">
      <c r="A16" s="10" t="s">
        <v>27</v>
      </c>
      <c r="B16" s="18">
        <v>100</v>
      </c>
      <c r="C16" s="12">
        <v>7104</v>
      </c>
      <c r="D16" s="13">
        <v>7104</v>
      </c>
      <c r="E16" s="19">
        <f t="shared" si="0"/>
        <v>0</v>
      </c>
      <c r="F16" s="15">
        <v>4.33</v>
      </c>
      <c r="G16" s="20">
        <f t="shared" si="1"/>
        <v>0</v>
      </c>
      <c r="H16" s="12">
        <v>2530</v>
      </c>
      <c r="I16" s="13">
        <v>2530</v>
      </c>
      <c r="J16" s="19">
        <f t="shared" si="2"/>
        <v>0</v>
      </c>
      <c r="K16" s="15">
        <v>1.6</v>
      </c>
      <c r="L16" s="20">
        <f t="shared" si="3"/>
        <v>0</v>
      </c>
      <c r="M16" s="21">
        <v>1.05</v>
      </c>
      <c r="N16" s="22">
        <f t="shared" si="4"/>
        <v>0</v>
      </c>
    </row>
    <row r="17" spans="1:14" ht="15.75">
      <c r="A17" s="10" t="s">
        <v>28</v>
      </c>
      <c r="B17" s="18">
        <v>102</v>
      </c>
      <c r="C17" s="12">
        <v>4248</v>
      </c>
      <c r="D17" s="13">
        <v>2559</v>
      </c>
      <c r="E17" s="19">
        <f t="shared" si="0"/>
        <v>1689</v>
      </c>
      <c r="F17" s="15">
        <v>4.33</v>
      </c>
      <c r="G17" s="20">
        <f t="shared" si="1"/>
        <v>7679.038500000001</v>
      </c>
      <c r="H17" s="12">
        <v>7915</v>
      </c>
      <c r="I17" s="13">
        <v>5208</v>
      </c>
      <c r="J17" s="19">
        <f t="shared" si="2"/>
        <v>2707</v>
      </c>
      <c r="K17" s="15">
        <v>1.6</v>
      </c>
      <c r="L17" s="20">
        <f t="shared" si="3"/>
        <v>4547.76</v>
      </c>
      <c r="M17" s="21">
        <v>1.05</v>
      </c>
      <c r="N17" s="22">
        <f t="shared" si="4"/>
        <v>12226.7985</v>
      </c>
    </row>
    <row r="18" spans="1:14" ht="15.75">
      <c r="A18" s="10" t="s">
        <v>29</v>
      </c>
      <c r="B18" s="18">
        <v>119</v>
      </c>
      <c r="C18" s="12">
        <f>1791+7904</f>
        <v>9695</v>
      </c>
      <c r="D18" s="13">
        <f>1791+7904</f>
        <v>9695</v>
      </c>
      <c r="E18" s="19">
        <f t="shared" si="0"/>
        <v>0</v>
      </c>
      <c r="F18" s="23">
        <v>3.77</v>
      </c>
      <c r="G18" s="20">
        <f t="shared" si="1"/>
        <v>0</v>
      </c>
      <c r="H18" s="12">
        <v>0</v>
      </c>
      <c r="I18" s="13">
        <v>0</v>
      </c>
      <c r="J18" s="19">
        <v>0</v>
      </c>
      <c r="K18" s="23">
        <v>0</v>
      </c>
      <c r="L18" s="20">
        <f t="shared" si="3"/>
        <v>0</v>
      </c>
      <c r="M18" s="21">
        <v>1.05</v>
      </c>
      <c r="N18" s="22">
        <f t="shared" si="4"/>
        <v>0</v>
      </c>
    </row>
    <row r="19" spans="1:14" ht="15.75">
      <c r="A19" s="10" t="s">
        <v>30</v>
      </c>
      <c r="B19" s="18">
        <v>121</v>
      </c>
      <c r="C19" s="12">
        <f>3760+9177</f>
        <v>12937</v>
      </c>
      <c r="D19" s="13">
        <f>3760+9177</f>
        <v>12937</v>
      </c>
      <c r="E19" s="19">
        <f t="shared" si="0"/>
        <v>0</v>
      </c>
      <c r="F19" s="23">
        <v>3.77</v>
      </c>
      <c r="G19" s="20">
        <f t="shared" si="1"/>
        <v>0</v>
      </c>
      <c r="H19" s="12">
        <v>0</v>
      </c>
      <c r="I19" s="13">
        <v>0</v>
      </c>
      <c r="J19" s="19">
        <v>0</v>
      </c>
      <c r="K19" s="23">
        <v>0</v>
      </c>
      <c r="L19" s="20">
        <f t="shared" si="3"/>
        <v>0</v>
      </c>
      <c r="M19" s="21">
        <v>1.05</v>
      </c>
      <c r="N19" s="22">
        <f t="shared" si="4"/>
        <v>0</v>
      </c>
    </row>
    <row r="20" spans="1:14" ht="15.75">
      <c r="A20" s="10" t="s">
        <v>31</v>
      </c>
      <c r="B20" s="18">
        <v>123</v>
      </c>
      <c r="C20" s="12">
        <v>2833</v>
      </c>
      <c r="D20" s="13">
        <v>2833</v>
      </c>
      <c r="E20" s="19">
        <f t="shared" si="0"/>
        <v>0</v>
      </c>
      <c r="F20" s="15">
        <v>4.33</v>
      </c>
      <c r="G20" s="20">
        <f t="shared" si="1"/>
        <v>0</v>
      </c>
      <c r="H20" s="12">
        <v>1028</v>
      </c>
      <c r="I20" s="13">
        <v>1028</v>
      </c>
      <c r="J20" s="19">
        <f t="shared" si="2"/>
        <v>0</v>
      </c>
      <c r="K20" s="15">
        <v>1.6</v>
      </c>
      <c r="L20" s="20">
        <f t="shared" si="3"/>
        <v>0</v>
      </c>
      <c r="M20" s="21">
        <v>1.05</v>
      </c>
      <c r="N20" s="22">
        <f t="shared" si="4"/>
        <v>0</v>
      </c>
    </row>
    <row r="21" spans="1:14" ht="15.75">
      <c r="A21" s="10" t="s">
        <v>32</v>
      </c>
      <c r="B21" s="18">
        <v>126</v>
      </c>
      <c r="C21" s="12">
        <v>5120</v>
      </c>
      <c r="D21" s="13">
        <v>5120</v>
      </c>
      <c r="E21" s="19">
        <f t="shared" si="0"/>
        <v>0</v>
      </c>
      <c r="F21" s="23">
        <v>6.18</v>
      </c>
      <c r="G21" s="20">
        <f t="shared" si="1"/>
        <v>0</v>
      </c>
      <c r="H21" s="12">
        <v>3800</v>
      </c>
      <c r="I21" s="13">
        <v>3800</v>
      </c>
      <c r="J21" s="19">
        <f t="shared" si="2"/>
        <v>0</v>
      </c>
      <c r="K21" s="23">
        <v>2.29</v>
      </c>
      <c r="L21" s="20">
        <f t="shared" si="3"/>
        <v>0</v>
      </c>
      <c r="M21" s="21">
        <v>1.05</v>
      </c>
      <c r="N21" s="22">
        <f t="shared" si="4"/>
        <v>0</v>
      </c>
    </row>
    <row r="22" spans="1:14" ht="15.75">
      <c r="A22" s="10" t="s">
        <v>33</v>
      </c>
      <c r="B22" s="18">
        <v>142</v>
      </c>
      <c r="C22" s="12">
        <v>3965</v>
      </c>
      <c r="D22" s="13">
        <v>3965</v>
      </c>
      <c r="E22" s="19">
        <f t="shared" si="0"/>
        <v>0</v>
      </c>
      <c r="F22" s="23">
        <v>6.18</v>
      </c>
      <c r="G22" s="20">
        <f t="shared" si="1"/>
        <v>0</v>
      </c>
      <c r="H22" s="12">
        <v>2006</v>
      </c>
      <c r="I22" s="13">
        <v>2006</v>
      </c>
      <c r="J22" s="19">
        <f t="shared" si="2"/>
        <v>0</v>
      </c>
      <c r="K22" s="23">
        <v>2.29</v>
      </c>
      <c r="L22" s="20">
        <f t="shared" si="3"/>
        <v>0</v>
      </c>
      <c r="M22" s="21">
        <v>1.05</v>
      </c>
      <c r="N22" s="22">
        <f t="shared" si="4"/>
        <v>0</v>
      </c>
    </row>
    <row r="23" spans="1:14" ht="15.75">
      <c r="A23" s="10" t="s">
        <v>34</v>
      </c>
      <c r="B23" s="18">
        <v>143</v>
      </c>
      <c r="C23" s="12">
        <v>15953</v>
      </c>
      <c r="D23" s="13">
        <v>15904</v>
      </c>
      <c r="E23" s="19">
        <f t="shared" si="0"/>
        <v>49</v>
      </c>
      <c r="F23" s="15">
        <v>4.33</v>
      </c>
      <c r="G23" s="20">
        <f t="shared" si="1"/>
        <v>222.7785</v>
      </c>
      <c r="H23" s="12">
        <v>9250</v>
      </c>
      <c r="I23" s="13">
        <v>9200</v>
      </c>
      <c r="J23" s="19">
        <f t="shared" si="2"/>
        <v>50</v>
      </c>
      <c r="K23" s="15">
        <v>1.6</v>
      </c>
      <c r="L23" s="20">
        <f t="shared" si="3"/>
        <v>84</v>
      </c>
      <c r="M23" s="21">
        <v>1.05</v>
      </c>
      <c r="N23" s="22">
        <f t="shared" si="4"/>
        <v>306.7785</v>
      </c>
    </row>
    <row r="24" spans="1:14" ht="15.75">
      <c r="A24" s="10" t="s">
        <v>35</v>
      </c>
      <c r="B24" s="18">
        <v>144</v>
      </c>
      <c r="C24" s="12">
        <v>4043</v>
      </c>
      <c r="D24" s="13">
        <v>4043</v>
      </c>
      <c r="E24" s="19">
        <f t="shared" si="0"/>
        <v>0</v>
      </c>
      <c r="F24" s="23">
        <v>6.18</v>
      </c>
      <c r="G24" s="20">
        <f t="shared" si="1"/>
        <v>0</v>
      </c>
      <c r="H24" s="12">
        <v>1359</v>
      </c>
      <c r="I24" s="13">
        <v>1354</v>
      </c>
      <c r="J24" s="19">
        <f t="shared" si="2"/>
        <v>5</v>
      </c>
      <c r="K24" s="23">
        <v>2.29</v>
      </c>
      <c r="L24" s="20">
        <f t="shared" si="3"/>
        <v>12.0225</v>
      </c>
      <c r="M24" s="21">
        <v>1.05</v>
      </c>
      <c r="N24" s="22">
        <f t="shared" si="4"/>
        <v>12.0225</v>
      </c>
    </row>
    <row r="25" spans="1:14" ht="15.75">
      <c r="A25" s="10" t="s">
        <v>36</v>
      </c>
      <c r="B25" s="18">
        <v>145</v>
      </c>
      <c r="C25" s="12">
        <v>16969</v>
      </c>
      <c r="D25" s="13">
        <v>16722</v>
      </c>
      <c r="E25" s="19">
        <f t="shared" si="0"/>
        <v>247</v>
      </c>
      <c r="F25" s="15">
        <v>4.33</v>
      </c>
      <c r="G25" s="20">
        <f t="shared" si="1"/>
        <v>1122.9855000000002</v>
      </c>
      <c r="H25" s="12">
        <v>9550</v>
      </c>
      <c r="I25" s="13">
        <v>9420</v>
      </c>
      <c r="J25" s="19">
        <f t="shared" si="2"/>
        <v>130</v>
      </c>
      <c r="K25" s="15">
        <v>1.6</v>
      </c>
      <c r="L25" s="20">
        <f t="shared" si="3"/>
        <v>218.4</v>
      </c>
      <c r="M25" s="21">
        <v>1.05</v>
      </c>
      <c r="N25" s="22">
        <f t="shared" si="4"/>
        <v>1341.3855000000003</v>
      </c>
    </row>
    <row r="26" spans="1:14" ht="15.75">
      <c r="A26" s="10" t="s">
        <v>37</v>
      </c>
      <c r="B26" s="18">
        <v>148</v>
      </c>
      <c r="C26" s="12">
        <v>2459</v>
      </c>
      <c r="D26" s="13">
        <v>2459</v>
      </c>
      <c r="E26" s="19">
        <f t="shared" si="0"/>
        <v>0</v>
      </c>
      <c r="F26" s="15">
        <v>4.33</v>
      </c>
      <c r="G26" s="20">
        <f t="shared" si="1"/>
        <v>0</v>
      </c>
      <c r="H26" s="12">
        <v>775</v>
      </c>
      <c r="I26" s="13">
        <v>775</v>
      </c>
      <c r="J26" s="19">
        <f t="shared" si="2"/>
        <v>0</v>
      </c>
      <c r="K26" s="15">
        <v>1.6</v>
      </c>
      <c r="L26" s="20">
        <f t="shared" si="3"/>
        <v>0</v>
      </c>
      <c r="M26" s="21">
        <v>1.05</v>
      </c>
      <c r="N26" s="22">
        <f t="shared" si="4"/>
        <v>0</v>
      </c>
    </row>
    <row r="27" spans="1:14" ht="15.75">
      <c r="A27" s="10" t="s">
        <v>38</v>
      </c>
      <c r="B27" s="18">
        <v>151</v>
      </c>
      <c r="C27" s="12">
        <v>10645</v>
      </c>
      <c r="D27" s="13">
        <v>10645</v>
      </c>
      <c r="E27" s="19">
        <f t="shared" si="0"/>
        <v>0</v>
      </c>
      <c r="F27" s="15">
        <v>4.33</v>
      </c>
      <c r="G27" s="20">
        <f t="shared" si="1"/>
        <v>0</v>
      </c>
      <c r="H27" s="12">
        <v>4442</v>
      </c>
      <c r="I27" s="13">
        <v>4442</v>
      </c>
      <c r="J27" s="19">
        <f t="shared" si="2"/>
        <v>0</v>
      </c>
      <c r="K27" s="15">
        <v>1.6</v>
      </c>
      <c r="L27" s="20">
        <f t="shared" si="3"/>
        <v>0</v>
      </c>
      <c r="M27" s="21">
        <v>1.05</v>
      </c>
      <c r="N27" s="22">
        <f t="shared" si="4"/>
        <v>0</v>
      </c>
    </row>
    <row r="28" spans="1:14" ht="15.75">
      <c r="A28" s="10" t="s">
        <v>39</v>
      </c>
      <c r="B28" s="18">
        <v>153</v>
      </c>
      <c r="C28" s="12">
        <v>141897</v>
      </c>
      <c r="D28" s="13">
        <v>140366</v>
      </c>
      <c r="E28" s="19">
        <f t="shared" si="0"/>
        <v>1531</v>
      </c>
      <c r="F28" s="15">
        <v>4.33</v>
      </c>
      <c r="G28" s="20">
        <f t="shared" si="1"/>
        <v>6960.6915</v>
      </c>
      <c r="H28" s="12">
        <v>93994</v>
      </c>
      <c r="I28" s="13">
        <v>92654</v>
      </c>
      <c r="J28" s="19">
        <f t="shared" si="2"/>
        <v>1340</v>
      </c>
      <c r="K28" s="15">
        <v>1.6</v>
      </c>
      <c r="L28" s="20">
        <f t="shared" si="3"/>
        <v>2251.2000000000003</v>
      </c>
      <c r="M28" s="21">
        <v>1.05</v>
      </c>
      <c r="N28" s="22">
        <f t="shared" si="4"/>
        <v>9211.8915</v>
      </c>
    </row>
    <row r="29" spans="1:14" ht="15.75">
      <c r="A29" s="10" t="s">
        <v>40</v>
      </c>
      <c r="B29" s="18">
        <v>155</v>
      </c>
      <c r="C29" s="12">
        <v>184371</v>
      </c>
      <c r="D29" s="13">
        <v>181180</v>
      </c>
      <c r="E29" s="19">
        <f t="shared" si="0"/>
        <v>3191</v>
      </c>
      <c r="F29" s="15">
        <v>4.33</v>
      </c>
      <c r="G29" s="20">
        <f t="shared" si="1"/>
        <v>14507.881500000001</v>
      </c>
      <c r="H29" s="12">
        <v>107933</v>
      </c>
      <c r="I29" s="13">
        <v>106358</v>
      </c>
      <c r="J29" s="19">
        <f t="shared" si="2"/>
        <v>1575</v>
      </c>
      <c r="K29" s="15">
        <v>1.6</v>
      </c>
      <c r="L29" s="20">
        <f t="shared" si="3"/>
        <v>2646</v>
      </c>
      <c r="M29" s="21">
        <v>1.05</v>
      </c>
      <c r="N29" s="22">
        <f t="shared" si="4"/>
        <v>17153.881500000003</v>
      </c>
    </row>
    <row r="30" spans="1:14" ht="15.75">
      <c r="A30" s="10" t="s">
        <v>41</v>
      </c>
      <c r="B30" s="18">
        <v>158</v>
      </c>
      <c r="C30" s="12">
        <v>31361</v>
      </c>
      <c r="D30" s="13">
        <v>30945</v>
      </c>
      <c r="E30" s="19">
        <f t="shared" si="0"/>
        <v>416</v>
      </c>
      <c r="F30" s="15">
        <v>4.33</v>
      </c>
      <c r="G30" s="20">
        <f t="shared" si="1"/>
        <v>1891.344</v>
      </c>
      <c r="H30" s="12">
        <v>13531</v>
      </c>
      <c r="I30" s="13">
        <v>13409</v>
      </c>
      <c r="J30" s="19">
        <f t="shared" si="2"/>
        <v>122</v>
      </c>
      <c r="K30" s="15">
        <v>1.6</v>
      </c>
      <c r="L30" s="20">
        <f t="shared" si="3"/>
        <v>204.96</v>
      </c>
      <c r="M30" s="21">
        <v>1.05</v>
      </c>
      <c r="N30" s="22">
        <f t="shared" si="4"/>
        <v>2096.304</v>
      </c>
    </row>
    <row r="31" spans="1:14" ht="15.75">
      <c r="A31" s="10" t="s">
        <v>42</v>
      </c>
      <c r="B31" s="18">
        <v>159</v>
      </c>
      <c r="C31" s="12">
        <v>29243</v>
      </c>
      <c r="D31" s="13">
        <v>29083</v>
      </c>
      <c r="E31" s="19">
        <f t="shared" si="0"/>
        <v>160</v>
      </c>
      <c r="F31" s="15">
        <v>4.33</v>
      </c>
      <c r="G31" s="20">
        <f t="shared" si="1"/>
        <v>727.44</v>
      </c>
      <c r="H31" s="12">
        <v>13148</v>
      </c>
      <c r="I31" s="13">
        <v>13073</v>
      </c>
      <c r="J31" s="19">
        <f t="shared" si="2"/>
        <v>75</v>
      </c>
      <c r="K31" s="15">
        <v>1.6</v>
      </c>
      <c r="L31" s="20">
        <f t="shared" si="3"/>
        <v>126</v>
      </c>
      <c r="M31" s="21">
        <v>1.05</v>
      </c>
      <c r="N31" s="22">
        <f t="shared" si="4"/>
        <v>853.44</v>
      </c>
    </row>
    <row r="32" spans="1:14" ht="15.75">
      <c r="A32" s="10" t="s">
        <v>43</v>
      </c>
      <c r="B32" s="18">
        <v>160</v>
      </c>
      <c r="C32" s="12">
        <v>29122</v>
      </c>
      <c r="D32" s="13">
        <v>26555</v>
      </c>
      <c r="E32" s="19">
        <f t="shared" si="0"/>
        <v>2567</v>
      </c>
      <c r="F32" s="15">
        <v>4.33</v>
      </c>
      <c r="G32" s="20">
        <f t="shared" si="1"/>
        <v>11670.8655</v>
      </c>
      <c r="H32" s="12">
        <v>18044</v>
      </c>
      <c r="I32" s="13">
        <v>16782</v>
      </c>
      <c r="J32" s="19">
        <f t="shared" si="2"/>
        <v>1262</v>
      </c>
      <c r="K32" s="15">
        <v>1.6</v>
      </c>
      <c r="L32" s="20">
        <f t="shared" si="3"/>
        <v>2120.1600000000003</v>
      </c>
      <c r="M32" s="21">
        <v>1.05</v>
      </c>
      <c r="N32" s="22">
        <f t="shared" si="4"/>
        <v>13791.0255</v>
      </c>
    </row>
    <row r="33" spans="1:14" ht="15.75">
      <c r="A33" s="10" t="s">
        <v>44</v>
      </c>
      <c r="B33" s="18">
        <v>161</v>
      </c>
      <c r="C33" s="12">
        <v>114</v>
      </c>
      <c r="D33" s="13">
        <v>113</v>
      </c>
      <c r="E33" s="19">
        <f t="shared" si="0"/>
        <v>1</v>
      </c>
      <c r="F33" s="23">
        <v>6.18</v>
      </c>
      <c r="G33" s="20">
        <f t="shared" si="1"/>
        <v>6.489</v>
      </c>
      <c r="H33" s="12">
        <v>24</v>
      </c>
      <c r="I33" s="13">
        <v>24</v>
      </c>
      <c r="J33" s="19">
        <f t="shared" si="2"/>
        <v>0</v>
      </c>
      <c r="K33" s="23">
        <v>2.29</v>
      </c>
      <c r="L33" s="20">
        <f t="shared" si="3"/>
        <v>0</v>
      </c>
      <c r="M33" s="21">
        <v>1.05</v>
      </c>
      <c r="N33" s="22">
        <f t="shared" si="4"/>
        <v>6.489</v>
      </c>
    </row>
    <row r="34" spans="1:14" ht="15.75">
      <c r="A34" s="10" t="s">
        <v>45</v>
      </c>
      <c r="B34" s="18">
        <v>163</v>
      </c>
      <c r="C34" s="12">
        <v>38511</v>
      </c>
      <c r="D34" s="13">
        <v>37254</v>
      </c>
      <c r="E34" s="19">
        <f t="shared" si="0"/>
        <v>1257</v>
      </c>
      <c r="F34" s="15">
        <v>4.33</v>
      </c>
      <c r="G34" s="20">
        <f t="shared" si="1"/>
        <v>5714.950500000001</v>
      </c>
      <c r="H34" s="12">
        <v>25932</v>
      </c>
      <c r="I34" s="13">
        <v>25280</v>
      </c>
      <c r="J34" s="19">
        <f t="shared" si="2"/>
        <v>652</v>
      </c>
      <c r="K34" s="15">
        <v>1.6</v>
      </c>
      <c r="L34" s="20">
        <f t="shared" si="3"/>
        <v>1095.3600000000001</v>
      </c>
      <c r="M34" s="21">
        <v>1.05</v>
      </c>
      <c r="N34" s="22">
        <f t="shared" si="4"/>
        <v>6810.310500000001</v>
      </c>
    </row>
    <row r="35" spans="1:14" ht="15.75">
      <c r="A35" s="10" t="s">
        <v>46</v>
      </c>
      <c r="B35" s="18">
        <v>164</v>
      </c>
      <c r="C35" s="12">
        <v>9785</v>
      </c>
      <c r="D35" s="13">
        <v>9273</v>
      </c>
      <c r="E35" s="19">
        <f t="shared" si="0"/>
        <v>512</v>
      </c>
      <c r="F35" s="15">
        <v>4.33</v>
      </c>
      <c r="G35" s="20">
        <f t="shared" si="1"/>
        <v>2327.808</v>
      </c>
      <c r="H35" s="12">
        <v>9369</v>
      </c>
      <c r="I35" s="13">
        <v>9107</v>
      </c>
      <c r="J35" s="19">
        <f t="shared" si="2"/>
        <v>262</v>
      </c>
      <c r="K35" s="15">
        <v>1.6</v>
      </c>
      <c r="L35" s="20">
        <f t="shared" si="3"/>
        <v>440.1600000000001</v>
      </c>
      <c r="M35" s="21">
        <v>1.05</v>
      </c>
      <c r="N35" s="22">
        <f t="shared" si="4"/>
        <v>2767.968</v>
      </c>
    </row>
    <row r="36" spans="1:14" ht="15.75">
      <c r="A36" s="10" t="s">
        <v>47</v>
      </c>
      <c r="B36" s="18">
        <v>165</v>
      </c>
      <c r="C36" s="12">
        <v>95471</v>
      </c>
      <c r="D36" s="13">
        <v>92428</v>
      </c>
      <c r="E36" s="19">
        <f t="shared" si="0"/>
        <v>3043</v>
      </c>
      <c r="F36" s="15">
        <v>4.33</v>
      </c>
      <c r="G36" s="20">
        <f t="shared" si="1"/>
        <v>13834.9995</v>
      </c>
      <c r="H36" s="12">
        <v>61797</v>
      </c>
      <c r="I36" s="13">
        <v>60117</v>
      </c>
      <c r="J36" s="19">
        <f t="shared" si="2"/>
        <v>1680</v>
      </c>
      <c r="K36" s="15">
        <v>1.6</v>
      </c>
      <c r="L36" s="20">
        <f t="shared" si="3"/>
        <v>2822.4</v>
      </c>
      <c r="M36" s="21">
        <v>1.05</v>
      </c>
      <c r="N36" s="22">
        <f t="shared" si="4"/>
        <v>16657.3995</v>
      </c>
    </row>
    <row r="37" spans="1:14" ht="15.75">
      <c r="A37" s="10" t="s">
        <v>48</v>
      </c>
      <c r="B37" s="18">
        <v>169</v>
      </c>
      <c r="C37" s="12">
        <v>35280</v>
      </c>
      <c r="D37" s="13">
        <v>32709</v>
      </c>
      <c r="E37" s="19">
        <f t="shared" si="0"/>
        <v>2571</v>
      </c>
      <c r="F37" s="15">
        <v>4.33</v>
      </c>
      <c r="G37" s="20">
        <f t="shared" si="1"/>
        <v>11689.051500000001</v>
      </c>
      <c r="H37" s="12">
        <v>19343</v>
      </c>
      <c r="I37" s="13">
        <v>17999</v>
      </c>
      <c r="J37" s="19">
        <f t="shared" si="2"/>
        <v>1344</v>
      </c>
      <c r="K37" s="15">
        <v>1.6</v>
      </c>
      <c r="L37" s="20">
        <f t="shared" si="3"/>
        <v>2257.92</v>
      </c>
      <c r="M37" s="21">
        <v>1.05</v>
      </c>
      <c r="N37" s="22">
        <f t="shared" si="4"/>
        <v>13946.971500000001</v>
      </c>
    </row>
    <row r="38" spans="1:14" ht="15.75">
      <c r="A38" s="10" t="s">
        <v>49</v>
      </c>
      <c r="B38" s="18">
        <v>170</v>
      </c>
      <c r="C38" s="12">
        <v>38822</v>
      </c>
      <c r="D38" s="13">
        <v>36900</v>
      </c>
      <c r="E38" s="19">
        <f t="shared" si="0"/>
        <v>1922</v>
      </c>
      <c r="F38" s="15">
        <v>4.33</v>
      </c>
      <c r="G38" s="20">
        <f t="shared" si="1"/>
        <v>8738.373000000001</v>
      </c>
      <c r="H38" s="12">
        <v>39320</v>
      </c>
      <c r="I38" s="13">
        <v>38000</v>
      </c>
      <c r="J38" s="19">
        <f t="shared" si="2"/>
        <v>1320</v>
      </c>
      <c r="K38" s="15">
        <v>1.6</v>
      </c>
      <c r="L38" s="20">
        <f t="shared" si="3"/>
        <v>2217.6</v>
      </c>
      <c r="M38" s="21">
        <v>1.05</v>
      </c>
      <c r="N38" s="22">
        <f t="shared" si="4"/>
        <v>10955.973000000002</v>
      </c>
    </row>
    <row r="39" spans="1:14" ht="15.75">
      <c r="A39" s="10" t="s">
        <v>50</v>
      </c>
      <c r="B39" s="18">
        <v>173</v>
      </c>
      <c r="C39" s="12">
        <v>17605</v>
      </c>
      <c r="D39" s="13">
        <v>17124</v>
      </c>
      <c r="E39" s="19">
        <f t="shared" si="0"/>
        <v>481</v>
      </c>
      <c r="F39" s="15">
        <v>4.33</v>
      </c>
      <c r="G39" s="20">
        <f t="shared" si="1"/>
        <v>2186.8665</v>
      </c>
      <c r="H39" s="12">
        <v>10220</v>
      </c>
      <c r="I39" s="13">
        <v>9975</v>
      </c>
      <c r="J39" s="19">
        <f t="shared" si="2"/>
        <v>245</v>
      </c>
      <c r="K39" s="15">
        <v>1.6</v>
      </c>
      <c r="L39" s="20">
        <f t="shared" si="3"/>
        <v>411.6</v>
      </c>
      <c r="M39" s="21">
        <v>1.05</v>
      </c>
      <c r="N39" s="22">
        <f t="shared" si="4"/>
        <v>2598.4665</v>
      </c>
    </row>
    <row r="40" spans="1:14" ht="15.75">
      <c r="A40" s="10" t="s">
        <v>51</v>
      </c>
      <c r="B40" s="18">
        <v>178</v>
      </c>
      <c r="C40" s="12">
        <v>177002</v>
      </c>
      <c r="D40" s="13">
        <v>173733</v>
      </c>
      <c r="E40" s="19">
        <f t="shared" si="0"/>
        <v>3269</v>
      </c>
      <c r="F40" s="15">
        <v>4.33</v>
      </c>
      <c r="G40" s="20">
        <f t="shared" si="1"/>
        <v>14862.508500000002</v>
      </c>
      <c r="H40" s="12">
        <v>111669</v>
      </c>
      <c r="I40" s="13">
        <v>109895</v>
      </c>
      <c r="J40" s="19">
        <f t="shared" si="2"/>
        <v>1774</v>
      </c>
      <c r="K40" s="15">
        <v>1.6</v>
      </c>
      <c r="L40" s="20">
        <f t="shared" si="3"/>
        <v>2980.32</v>
      </c>
      <c r="M40" s="21">
        <v>1.05</v>
      </c>
      <c r="N40" s="22">
        <f t="shared" si="4"/>
        <v>17842.828500000003</v>
      </c>
    </row>
    <row r="41" spans="1:14" ht="15.75">
      <c r="A41" s="10" t="s">
        <v>52</v>
      </c>
      <c r="B41" s="18">
        <v>180</v>
      </c>
      <c r="C41" s="12">
        <v>113736</v>
      </c>
      <c r="D41" s="13">
        <v>111686</v>
      </c>
      <c r="E41" s="19">
        <f t="shared" si="0"/>
        <v>2050</v>
      </c>
      <c r="F41" s="15">
        <v>4.33</v>
      </c>
      <c r="G41" s="20">
        <f t="shared" si="1"/>
        <v>9320.325</v>
      </c>
      <c r="H41" s="12">
        <v>58032</v>
      </c>
      <c r="I41" s="13">
        <v>56998</v>
      </c>
      <c r="J41" s="19">
        <f t="shared" si="2"/>
        <v>1034</v>
      </c>
      <c r="K41" s="15">
        <v>1.6</v>
      </c>
      <c r="L41" s="20">
        <f t="shared" si="3"/>
        <v>1737.1200000000001</v>
      </c>
      <c r="M41" s="21">
        <v>1.05</v>
      </c>
      <c r="N41" s="22">
        <f t="shared" si="4"/>
        <v>11057.445000000002</v>
      </c>
    </row>
    <row r="42" spans="1:14" ht="15.75">
      <c r="A42" s="10" t="s">
        <v>53</v>
      </c>
      <c r="B42" s="18">
        <v>182</v>
      </c>
      <c r="C42" s="12">
        <v>37189</v>
      </c>
      <c r="D42" s="13">
        <v>36702</v>
      </c>
      <c r="E42" s="19">
        <f t="shared" si="0"/>
        <v>487</v>
      </c>
      <c r="F42" s="23">
        <v>6.18</v>
      </c>
      <c r="G42" s="20">
        <f t="shared" si="1"/>
        <v>3160.143</v>
      </c>
      <c r="H42" s="12">
        <v>9938</v>
      </c>
      <c r="I42" s="13">
        <v>9771</v>
      </c>
      <c r="J42" s="19">
        <f t="shared" si="2"/>
        <v>167</v>
      </c>
      <c r="K42" s="23">
        <v>2.29</v>
      </c>
      <c r="L42" s="20">
        <f t="shared" si="3"/>
        <v>401.5515</v>
      </c>
      <c r="M42" s="21">
        <v>1.05</v>
      </c>
      <c r="N42" s="22">
        <f t="shared" si="4"/>
        <v>3561.6945</v>
      </c>
    </row>
    <row r="43" spans="1:14" ht="15.75">
      <c r="A43" s="10" t="s">
        <v>54</v>
      </c>
      <c r="B43" s="18">
        <v>185</v>
      </c>
      <c r="C43" s="12">
        <v>745</v>
      </c>
      <c r="D43" s="13">
        <v>738</v>
      </c>
      <c r="E43" s="19">
        <f t="shared" si="0"/>
        <v>7</v>
      </c>
      <c r="F43" s="15">
        <v>4.33</v>
      </c>
      <c r="G43" s="20">
        <f t="shared" si="1"/>
        <v>31.8255</v>
      </c>
      <c r="H43" s="12">
        <v>417</v>
      </c>
      <c r="I43" s="13">
        <v>414</v>
      </c>
      <c r="J43" s="19">
        <f t="shared" si="2"/>
        <v>3</v>
      </c>
      <c r="K43" s="15">
        <v>1.6</v>
      </c>
      <c r="L43" s="20">
        <f t="shared" si="3"/>
        <v>5.040000000000001</v>
      </c>
      <c r="M43" s="21">
        <v>1.05</v>
      </c>
      <c r="N43" s="22">
        <f t="shared" si="4"/>
        <v>36.865500000000004</v>
      </c>
    </row>
    <row r="44" spans="1:14" ht="15.75">
      <c r="A44" s="10" t="s">
        <v>55</v>
      </c>
      <c r="B44" s="18">
        <v>187</v>
      </c>
      <c r="C44" s="12">
        <v>55613</v>
      </c>
      <c r="D44" s="13">
        <v>52546</v>
      </c>
      <c r="E44" s="19">
        <f t="shared" si="0"/>
        <v>3067</v>
      </c>
      <c r="F44" s="15">
        <v>4.33</v>
      </c>
      <c r="G44" s="20">
        <f t="shared" si="1"/>
        <v>13944.1155</v>
      </c>
      <c r="H44" s="12">
        <v>34600</v>
      </c>
      <c r="I44" s="13">
        <v>32443</v>
      </c>
      <c r="J44" s="19">
        <f t="shared" si="2"/>
        <v>2157</v>
      </c>
      <c r="K44" s="15">
        <v>1.6</v>
      </c>
      <c r="L44" s="20">
        <f t="shared" si="3"/>
        <v>3623.76</v>
      </c>
      <c r="M44" s="21">
        <v>1.05</v>
      </c>
      <c r="N44" s="22">
        <f t="shared" si="4"/>
        <v>17567.875500000002</v>
      </c>
    </row>
    <row r="45" spans="1:14" ht="15.75">
      <c r="A45" s="10" t="s">
        <v>56</v>
      </c>
      <c r="B45" s="18">
        <v>201</v>
      </c>
      <c r="C45" s="12">
        <v>1822</v>
      </c>
      <c r="D45" s="13">
        <v>1790</v>
      </c>
      <c r="E45" s="19">
        <f t="shared" si="0"/>
        <v>32</v>
      </c>
      <c r="F45" s="23">
        <v>6.18</v>
      </c>
      <c r="G45" s="20">
        <f t="shared" si="1"/>
        <v>207.648</v>
      </c>
      <c r="H45" s="12">
        <v>982</v>
      </c>
      <c r="I45" s="13">
        <v>968</v>
      </c>
      <c r="J45" s="19">
        <f t="shared" si="2"/>
        <v>14</v>
      </c>
      <c r="K45" s="23">
        <v>2.29</v>
      </c>
      <c r="L45" s="20">
        <f t="shared" si="3"/>
        <v>33.663000000000004</v>
      </c>
      <c r="M45" s="21">
        <v>1.05</v>
      </c>
      <c r="N45" s="22">
        <f t="shared" si="4"/>
        <v>241.311</v>
      </c>
    </row>
    <row r="46" spans="1:14" ht="15.75">
      <c r="A46" s="10" t="s">
        <v>57</v>
      </c>
      <c r="B46" s="18">
        <v>202</v>
      </c>
      <c r="C46" s="12">
        <v>16873</v>
      </c>
      <c r="D46" s="13">
        <v>16519</v>
      </c>
      <c r="E46" s="19">
        <f t="shared" si="0"/>
        <v>354</v>
      </c>
      <c r="F46" s="23">
        <v>6.18</v>
      </c>
      <c r="G46" s="20">
        <f t="shared" si="1"/>
        <v>2297.1059999999998</v>
      </c>
      <c r="H46" s="12">
        <v>7713</v>
      </c>
      <c r="I46" s="13">
        <v>7547</v>
      </c>
      <c r="J46" s="19">
        <f t="shared" si="2"/>
        <v>166</v>
      </c>
      <c r="K46" s="23">
        <v>2.29</v>
      </c>
      <c r="L46" s="20">
        <f t="shared" si="3"/>
        <v>399.14700000000005</v>
      </c>
      <c r="M46" s="21">
        <v>1.05</v>
      </c>
      <c r="N46" s="22">
        <f t="shared" si="4"/>
        <v>2696.2529999999997</v>
      </c>
    </row>
    <row r="47" spans="1:14" ht="15.75">
      <c r="A47" s="10" t="s">
        <v>58</v>
      </c>
      <c r="B47" s="18">
        <v>203</v>
      </c>
      <c r="C47" s="12">
        <v>3289</v>
      </c>
      <c r="D47" s="13">
        <v>3288</v>
      </c>
      <c r="E47" s="19">
        <f t="shared" si="0"/>
        <v>1</v>
      </c>
      <c r="F47" s="23">
        <v>6.18</v>
      </c>
      <c r="G47" s="20">
        <f t="shared" si="1"/>
        <v>6.489</v>
      </c>
      <c r="H47" s="12">
        <v>627</v>
      </c>
      <c r="I47" s="13">
        <v>626</v>
      </c>
      <c r="J47" s="19">
        <f t="shared" si="2"/>
        <v>1</v>
      </c>
      <c r="K47" s="23">
        <v>2.29</v>
      </c>
      <c r="L47" s="20">
        <f t="shared" si="3"/>
        <v>2.4045</v>
      </c>
      <c r="M47" s="21">
        <v>1.05</v>
      </c>
      <c r="N47" s="22">
        <f t="shared" si="4"/>
        <v>8.8935</v>
      </c>
    </row>
    <row r="48" spans="1:14" ht="15.75">
      <c r="A48" s="10" t="s">
        <v>54</v>
      </c>
      <c r="B48" s="18">
        <v>204</v>
      </c>
      <c r="C48" s="12">
        <v>60309</v>
      </c>
      <c r="D48" s="13">
        <v>59703</v>
      </c>
      <c r="E48" s="19">
        <f t="shared" si="0"/>
        <v>606</v>
      </c>
      <c r="F48" s="15">
        <v>4.33</v>
      </c>
      <c r="G48" s="20">
        <f t="shared" si="1"/>
        <v>2755.1790000000005</v>
      </c>
      <c r="H48" s="12">
        <v>37629</v>
      </c>
      <c r="I48" s="13">
        <v>37303</v>
      </c>
      <c r="J48" s="19">
        <f t="shared" si="2"/>
        <v>326</v>
      </c>
      <c r="K48" s="15">
        <v>1.6</v>
      </c>
      <c r="L48" s="20">
        <f t="shared" si="3"/>
        <v>547.6800000000001</v>
      </c>
      <c r="M48" s="21">
        <v>1.05</v>
      </c>
      <c r="N48" s="22">
        <f t="shared" si="4"/>
        <v>3302.8590000000004</v>
      </c>
    </row>
    <row r="49" spans="1:14" ht="15.75">
      <c r="A49" s="10" t="s">
        <v>59</v>
      </c>
      <c r="B49" s="18">
        <v>205</v>
      </c>
      <c r="C49" s="12">
        <v>3312</v>
      </c>
      <c r="D49" s="13">
        <v>3311</v>
      </c>
      <c r="E49" s="19">
        <f t="shared" si="0"/>
        <v>1</v>
      </c>
      <c r="F49" s="15">
        <v>4.33</v>
      </c>
      <c r="G49" s="20">
        <f t="shared" si="1"/>
        <v>4.5465</v>
      </c>
      <c r="H49" s="12">
        <v>883</v>
      </c>
      <c r="I49" s="13">
        <v>883</v>
      </c>
      <c r="J49" s="19">
        <f t="shared" si="2"/>
        <v>0</v>
      </c>
      <c r="K49" s="15">
        <v>1.6</v>
      </c>
      <c r="L49" s="20">
        <f t="shared" si="3"/>
        <v>0</v>
      </c>
      <c r="M49" s="21">
        <v>1.05</v>
      </c>
      <c r="N49" s="22">
        <f t="shared" si="4"/>
        <v>4.5465</v>
      </c>
    </row>
    <row r="50" spans="1:14" ht="15.75">
      <c r="A50" s="10" t="s">
        <v>60</v>
      </c>
      <c r="B50" s="18">
        <v>210</v>
      </c>
      <c r="C50" s="12">
        <v>61296</v>
      </c>
      <c r="D50" s="13">
        <v>60264</v>
      </c>
      <c r="E50" s="19">
        <f t="shared" si="0"/>
        <v>1032</v>
      </c>
      <c r="F50" s="15">
        <v>4.33</v>
      </c>
      <c r="G50" s="20">
        <f t="shared" si="1"/>
        <v>4691.988</v>
      </c>
      <c r="H50" s="12">
        <v>79486</v>
      </c>
      <c r="I50" s="13">
        <v>78297</v>
      </c>
      <c r="J50" s="19">
        <f t="shared" si="2"/>
        <v>1189</v>
      </c>
      <c r="K50" s="15">
        <v>1.6</v>
      </c>
      <c r="L50" s="20">
        <f t="shared" si="3"/>
        <v>1997.5200000000002</v>
      </c>
      <c r="M50" s="21">
        <v>1.05</v>
      </c>
      <c r="N50" s="22">
        <f t="shared" si="4"/>
        <v>6689.508000000001</v>
      </c>
    </row>
    <row r="51" spans="1:14" ht="15.75">
      <c r="A51" s="10" t="s">
        <v>61</v>
      </c>
      <c r="B51" s="18">
        <v>211</v>
      </c>
      <c r="C51" s="12">
        <v>119</v>
      </c>
      <c r="D51" s="13">
        <v>116</v>
      </c>
      <c r="E51" s="19">
        <f t="shared" si="0"/>
        <v>3</v>
      </c>
      <c r="F51" s="15">
        <v>4.33</v>
      </c>
      <c r="G51" s="20">
        <f t="shared" si="1"/>
        <v>13.639500000000002</v>
      </c>
      <c r="H51" s="12">
        <v>2256</v>
      </c>
      <c r="I51" s="13">
        <v>2256</v>
      </c>
      <c r="J51" s="19">
        <f t="shared" si="2"/>
        <v>0</v>
      </c>
      <c r="K51" s="15">
        <v>1.6</v>
      </c>
      <c r="L51" s="20">
        <f t="shared" si="3"/>
        <v>0</v>
      </c>
      <c r="M51" s="21">
        <v>1.05</v>
      </c>
      <c r="N51" s="22">
        <f t="shared" si="4"/>
        <v>13.639500000000002</v>
      </c>
    </row>
    <row r="52" spans="1:14" ht="15.75">
      <c r="A52" s="10" t="s">
        <v>61</v>
      </c>
      <c r="B52" s="18">
        <v>212</v>
      </c>
      <c r="C52" s="12">
        <v>87017</v>
      </c>
      <c r="D52" s="13">
        <v>86870</v>
      </c>
      <c r="E52" s="19">
        <f t="shared" si="0"/>
        <v>147</v>
      </c>
      <c r="F52" s="15">
        <v>4.33</v>
      </c>
      <c r="G52" s="20">
        <f t="shared" si="1"/>
        <v>668.3355</v>
      </c>
      <c r="H52" s="12">
        <v>51672</v>
      </c>
      <c r="I52" s="13">
        <v>51611</v>
      </c>
      <c r="J52" s="19">
        <f t="shared" si="2"/>
        <v>61</v>
      </c>
      <c r="K52" s="15">
        <v>1.6</v>
      </c>
      <c r="L52" s="20">
        <f t="shared" si="3"/>
        <v>102.48</v>
      </c>
      <c r="M52" s="21">
        <v>1.05</v>
      </c>
      <c r="N52" s="22">
        <f t="shared" si="4"/>
        <v>770.8155</v>
      </c>
    </row>
    <row r="53" spans="1:14" ht="15.75">
      <c r="A53" s="10" t="s">
        <v>39</v>
      </c>
      <c r="B53" s="18">
        <v>232</v>
      </c>
      <c r="C53" s="12">
        <v>4461</v>
      </c>
      <c r="D53" s="13">
        <v>4458</v>
      </c>
      <c r="E53" s="19">
        <f t="shared" si="0"/>
        <v>3</v>
      </c>
      <c r="F53" s="15">
        <v>4.33</v>
      </c>
      <c r="G53" s="20">
        <f t="shared" si="1"/>
        <v>13.639500000000002</v>
      </c>
      <c r="H53" s="12">
        <v>3876</v>
      </c>
      <c r="I53" s="13">
        <v>3874</v>
      </c>
      <c r="J53" s="19">
        <f t="shared" si="2"/>
        <v>2</v>
      </c>
      <c r="K53" s="15">
        <v>1.6</v>
      </c>
      <c r="L53" s="20">
        <f t="shared" si="3"/>
        <v>3.3600000000000003</v>
      </c>
      <c r="M53" s="21">
        <v>1.05</v>
      </c>
      <c r="N53" s="22">
        <f t="shared" si="4"/>
        <v>16.9995</v>
      </c>
    </row>
    <row r="54" spans="1:14" ht="16.5" thickBot="1">
      <c r="A54" s="24" t="s">
        <v>62</v>
      </c>
      <c r="B54" s="25">
        <v>233</v>
      </c>
      <c r="C54" s="26">
        <v>10649</v>
      </c>
      <c r="D54" s="27">
        <v>9556</v>
      </c>
      <c r="E54" s="28">
        <f t="shared" si="0"/>
        <v>1093</v>
      </c>
      <c r="F54" s="29">
        <v>4.33</v>
      </c>
      <c r="G54" s="29">
        <f t="shared" si="1"/>
        <v>4969.324500000001</v>
      </c>
      <c r="H54" s="26">
        <v>5397</v>
      </c>
      <c r="I54" s="27">
        <v>4859</v>
      </c>
      <c r="J54" s="28">
        <f t="shared" si="2"/>
        <v>538</v>
      </c>
      <c r="K54" s="29">
        <v>1.6</v>
      </c>
      <c r="L54" s="29">
        <f t="shared" si="3"/>
        <v>903.84</v>
      </c>
      <c r="M54" s="30">
        <v>1.05</v>
      </c>
      <c r="N54" s="31">
        <f t="shared" si="4"/>
        <v>5873.164500000001</v>
      </c>
    </row>
    <row r="55" spans="5:10" ht="15.75">
      <c r="E55" s="32"/>
      <c r="J55" s="32"/>
    </row>
    <row r="57" spans="2:7" ht="16.5">
      <c r="B57" s="43"/>
      <c r="C57" s="43"/>
      <c r="D57" s="43"/>
      <c r="E57" s="34"/>
      <c r="F57" s="34"/>
      <c r="G57" s="34"/>
    </row>
    <row r="58" spans="2:7" ht="16.5">
      <c r="B58" s="43"/>
      <c r="C58" s="43"/>
      <c r="D58" s="35"/>
      <c r="E58" s="36"/>
      <c r="F58" s="36"/>
      <c r="G58" s="34"/>
    </row>
    <row r="59" spans="2:11" ht="16.5">
      <c r="B59" s="43"/>
      <c r="C59" s="43"/>
      <c r="D59" s="35"/>
      <c r="E59" s="37"/>
      <c r="F59" s="37"/>
      <c r="G59" s="38"/>
      <c r="J59" s="32"/>
      <c r="K59" s="32"/>
    </row>
    <row r="60" spans="2:7" ht="16.5">
      <c r="B60" s="43"/>
      <c r="C60" s="43"/>
      <c r="D60" s="43"/>
      <c r="E60" s="37"/>
      <c r="F60" s="37"/>
      <c r="G60" s="38"/>
    </row>
    <row r="61" spans="2:7" ht="16.5">
      <c r="B61" s="43"/>
      <c r="C61" s="43"/>
      <c r="D61" s="43"/>
      <c r="E61" s="43"/>
      <c r="F61" s="37"/>
      <c r="G61" s="39"/>
    </row>
    <row r="62" spans="2:7" ht="16.5">
      <c r="B62" s="42"/>
      <c r="C62" s="42"/>
      <c r="D62" s="42"/>
      <c r="E62" s="42"/>
      <c r="F62" s="37"/>
      <c r="G62" s="40"/>
    </row>
    <row r="63" spans="2:7" ht="16.5">
      <c r="B63" s="42"/>
      <c r="C63" s="42"/>
      <c r="D63" s="42"/>
      <c r="E63" s="42"/>
      <c r="F63" s="42"/>
      <c r="G63" s="38"/>
    </row>
    <row r="64" spans="2:7" ht="16.5">
      <c r="B64" s="42"/>
      <c r="C64" s="42"/>
      <c r="D64" s="42"/>
      <c r="E64" s="42"/>
      <c r="F64" s="42"/>
      <c r="G64" s="41"/>
    </row>
  </sheetData>
  <mergeCells count="19">
    <mergeCell ref="B1:D1"/>
    <mergeCell ref="A2:A3"/>
    <mergeCell ref="B2:B3"/>
    <mergeCell ref="C2:E2"/>
    <mergeCell ref="L2:L3"/>
    <mergeCell ref="M2:M3"/>
    <mergeCell ref="N2:N3"/>
    <mergeCell ref="B57:D57"/>
    <mergeCell ref="F2:F3"/>
    <mergeCell ref="G2:G3"/>
    <mergeCell ref="H2:J2"/>
    <mergeCell ref="K2:K3"/>
    <mergeCell ref="B62:E62"/>
    <mergeCell ref="B63:F63"/>
    <mergeCell ref="B64:F64"/>
    <mergeCell ref="B58:C58"/>
    <mergeCell ref="B59:C59"/>
    <mergeCell ref="B60:D60"/>
    <mergeCell ref="B61:E6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Пользователь Windows</cp:lastModifiedBy>
  <dcterms:created xsi:type="dcterms:W3CDTF">2019-01-17T15:38:26Z</dcterms:created>
  <dcterms:modified xsi:type="dcterms:W3CDTF">2019-01-21T04:39:29Z</dcterms:modified>
  <cp:category/>
  <cp:version/>
  <cp:contentType/>
  <cp:contentStatus/>
</cp:coreProperties>
</file>