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31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<sst xmlns="http://schemas.openxmlformats.org/spreadsheetml/2006/main" count="68" uniqueCount="64">
  <si>
    <t>Ведомость за октябрь</t>
  </si>
  <si>
    <t>Фамилия</t>
  </si>
  <si>
    <t>№ участка</t>
  </si>
  <si>
    <t>показания счетикаТ1</t>
  </si>
  <si>
    <t>тариф по Т1</t>
  </si>
  <si>
    <t>ИТОГО Т1</t>
  </si>
  <si>
    <t>показания счетикаТ2</t>
  </si>
  <si>
    <t>тариф по Т2</t>
  </si>
  <si>
    <t>Итого за Т2</t>
  </si>
  <si>
    <t>% потерь</t>
  </si>
  <si>
    <t>Сумма к оплате общая</t>
  </si>
  <si>
    <t xml:space="preserve">последние </t>
  </si>
  <si>
    <t xml:space="preserve">предыдущие </t>
  </si>
  <si>
    <t>ИТОГО Т1:</t>
  </si>
  <si>
    <t>предыдущие</t>
  </si>
  <si>
    <t>ИТОГО Т2</t>
  </si>
  <si>
    <t>Романюк Ирина Ивановна</t>
  </si>
  <si>
    <t>Судьбина Светлана Викторовна</t>
  </si>
  <si>
    <t>Ярмаркин Антон Юрьевич</t>
  </si>
  <si>
    <t>Аюхаев Сергей Борисович</t>
  </si>
  <si>
    <t>Яченя Галина Борисовна</t>
  </si>
  <si>
    <t>Соколов Виктор Александрович</t>
  </si>
  <si>
    <t>Фетисова Галина Евгеньевна</t>
  </si>
  <si>
    <t>Григорьев Алексей Викторович</t>
  </si>
  <si>
    <t>Салькова Светлана Викторовна</t>
  </si>
  <si>
    <t>Казанникова Галина Анатольевна</t>
  </si>
  <si>
    <t>Григорьева Людмила Дмитриевна</t>
  </si>
  <si>
    <t>Деордеева Людмила Дмитриевна</t>
  </si>
  <si>
    <t>Чайка Владислав Васильевич</t>
  </si>
  <si>
    <t>Яхин Шамиль Абдуллович</t>
  </si>
  <si>
    <t>Потапкина Маргарита Николаевна</t>
  </si>
  <si>
    <t>Шамшурин Сергей Владимирович</t>
  </si>
  <si>
    <t>Князев Николай Юрьевич</t>
  </si>
  <si>
    <t>Шевлякова Ольга Анатольевна</t>
  </si>
  <si>
    <t>Грузинов Владимир Игоревич</t>
  </si>
  <si>
    <t>Харченко Сергей Николаевич</t>
  </si>
  <si>
    <t>Колесникова Светлана Вадимовна</t>
  </si>
  <si>
    <t>Бухтиярова Марина Николаевна</t>
  </si>
  <si>
    <t>Вдовина Любовь Николаевна</t>
  </si>
  <si>
    <t>Романов Олег Валерьевич</t>
  </si>
  <si>
    <t>Никитина Елена Юрьевна</t>
  </si>
  <si>
    <t>Башков Вячеслав Владимирович</t>
  </si>
  <si>
    <t>Муктепавел Татьяна Анатольевна</t>
  </si>
  <si>
    <t>Полхирев Михаил Викторович</t>
  </si>
  <si>
    <t>Стебаков Павел Николаевич</t>
  </si>
  <si>
    <t>Влащик Вера Семёновна</t>
  </si>
  <si>
    <t>Фролов Юрий Викторович</t>
  </si>
  <si>
    <t>Ларина Вера Михайловна</t>
  </si>
  <si>
    <t>Кучерявая Оксана Григорьевна</t>
  </si>
  <si>
    <t>Кучерявый Арсений Алексеевич</t>
  </si>
  <si>
    <t>Калугин Андрей Олегович</t>
  </si>
  <si>
    <t>Прокопенко Виталий Григорьевич</t>
  </si>
  <si>
    <t>Рябов Александр Александрович</t>
  </si>
  <si>
    <t>Лисатова Наталья Георгиевна</t>
  </si>
  <si>
    <t>Турченко Вадим Анатольевич</t>
  </si>
  <si>
    <t>Хвалей Владимир Владимирович</t>
  </si>
  <si>
    <t>Кулешова Ольга Львовна</t>
  </si>
  <si>
    <t>Курочкин Константин Константинович</t>
  </si>
  <si>
    <t>Марьина Светлана Леонидовна</t>
  </si>
  <si>
    <t>Куцын Александр Андреевич</t>
  </si>
  <si>
    <t>Бардин Владимир Анатольевич</t>
  </si>
  <si>
    <t>Киреева Надежда Александровна</t>
  </si>
  <si>
    <t>Мельникова Лариса Сергеевна</t>
  </si>
  <si>
    <t>Безрукова Надежда Ивановна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</si>
</sst>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"/>
    <numFmt numFmtId="165" formatCode="000000"/>
    <numFmt numFmtId="166" formatCode="#,##0.00\ &quot;₽&quot;"/>
  </numFmts>
  <fonts count="10">
    <font>
      <sz val="10"/>
      <name val="Arial Cyr"/>
      <family val="0"/>
    </font>
    <font>
      <b/>
      <sz val="12"/>
      <name val="Bookman Old Style"/>
      <family val="1"/>
    </font>
    <font>
      <sz val="12"/>
      <name val="Bookman Old Style"/>
      <family val="1"/>
    </font>
    <font>
      <sz val="12"/>
      <color indexed="8"/>
      <name val="Bookman Old Style"/>
      <family val="1"/>
    </font>
    <font>
      <sz val="12"/>
      <color indexed="10"/>
      <name val="Bookman Old Style"/>
      <family val="1"/>
    </font>
    <font>
      <sz val="10"/>
      <name val="Bookman Old Style"/>
      <family val="1"/>
    </font>
    <font>
      <b/>
      <sz val="8"/>
      <color indexed="61"/>
      <name val="Bookman Old Style"/>
      <family val="1"/>
    </font>
    <font>
      <u val="single"/>
      <sz val="10"/>
      <color indexed="12"/>
      <name val="Bookman Old Style"/>
      <family val="1"/>
    </font>
    <font>
      <u val="single"/>
      <sz val="10"/>
      <color indexed="12"/>
      <name val="Arial Cyr"/>
      <family val="0"/>
    </font>
    <font>
      <b/>
      <sz val="10"/>
      <color indexed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14" fontId="1" fillId="0" borderId="0" xfId="0" applyNumberFormat="1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164" fontId="2" fillId="2" borderId="4" xfId="0" applyNumberFormat="1" applyFont="1" applyFill="1" applyBorder="1" applyAlignment="1">
      <alignment horizontal="center" wrapText="1"/>
    </xf>
    <xf numFmtId="164" fontId="2" fillId="2" borderId="5" xfId="0" applyNumberFormat="1" applyFont="1" applyFill="1" applyBorder="1" applyAlignment="1">
      <alignment horizontal="center" wrapText="1"/>
    </xf>
    <xf numFmtId="164" fontId="2" fillId="2" borderId="6" xfId="0" applyNumberFormat="1" applyFont="1" applyFill="1" applyBorder="1" applyAlignment="1">
      <alignment horizontal="center" wrapText="1"/>
    </xf>
    <xf numFmtId="164" fontId="2" fillId="0" borderId="7" xfId="0" applyNumberFormat="1" applyFont="1" applyFill="1" applyBorder="1" applyAlignment="1">
      <alignment horizontal="center" wrapText="1"/>
    </xf>
    <xf numFmtId="2" fontId="2" fillId="0" borderId="7" xfId="0" applyNumberFormat="1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65" fontId="2" fillId="0" borderId="11" xfId="0" applyNumberFormat="1" applyFont="1" applyFill="1" applyBorder="1" applyAlignment="1">
      <alignment horizontal="center" wrapText="1"/>
    </xf>
    <xf numFmtId="164" fontId="2" fillId="0" borderId="11" xfId="0" applyNumberFormat="1" applyFont="1" applyFill="1" applyBorder="1" applyAlignment="1">
      <alignment horizontal="center" wrapText="1"/>
    </xf>
    <xf numFmtId="164" fontId="2" fillId="0" borderId="12" xfId="0" applyNumberFormat="1" applyFont="1" applyFill="1" applyBorder="1" applyAlignment="1">
      <alignment horizontal="center" wrapText="1"/>
    </xf>
    <xf numFmtId="2" fontId="2" fillId="0" borderId="12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center"/>
    </xf>
    <xf numFmtId="3" fontId="2" fillId="3" borderId="16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166" fontId="2" fillId="0" borderId="17" xfId="0" applyNumberFormat="1" applyFont="1" applyFill="1" applyBorder="1" applyAlignment="1">
      <alignment/>
    </xf>
    <xf numFmtId="0" fontId="2" fillId="0" borderId="17" xfId="0" applyNumberFormat="1" applyFont="1" applyFill="1" applyBorder="1" applyAlignment="1">
      <alignment horizontal="center"/>
    </xf>
    <xf numFmtId="166" fontId="2" fillId="3" borderId="18" xfId="0" applyNumberFormat="1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/>
    </xf>
    <xf numFmtId="166" fontId="2" fillId="0" borderId="16" xfId="0" applyNumberFormat="1" applyFont="1" applyFill="1" applyBorder="1" applyAlignment="1">
      <alignment/>
    </xf>
    <xf numFmtId="0" fontId="2" fillId="0" borderId="16" xfId="0" applyNumberFormat="1" applyFont="1" applyFill="1" applyBorder="1" applyAlignment="1">
      <alignment horizontal="center"/>
    </xf>
    <xf numFmtId="166" fontId="2" fillId="3" borderId="20" xfId="0" applyNumberFormat="1" applyFont="1" applyFill="1" applyBorder="1" applyAlignment="1">
      <alignment/>
    </xf>
    <xf numFmtId="166" fontId="4" fillId="0" borderId="16" xfId="0" applyNumberFormat="1" applyFont="1" applyFill="1" applyBorder="1" applyAlignment="1">
      <alignment/>
    </xf>
    <xf numFmtId="0" fontId="3" fillId="0" borderId="21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center"/>
    </xf>
    <xf numFmtId="3" fontId="2" fillId="3" borderId="23" xfId="0" applyNumberFormat="1" applyFont="1" applyFill="1" applyBorder="1" applyAlignment="1">
      <alignment/>
    </xf>
    <xf numFmtId="3" fontId="2" fillId="0" borderId="23" xfId="0" applyNumberFormat="1" applyFont="1" applyFill="1" applyBorder="1" applyAlignment="1">
      <alignment/>
    </xf>
    <xf numFmtId="3" fontId="2" fillId="0" borderId="23" xfId="0" applyNumberFormat="1" applyFont="1" applyFill="1" applyBorder="1" applyAlignment="1">
      <alignment/>
    </xf>
    <xf numFmtId="166" fontId="2" fillId="0" borderId="23" xfId="0" applyNumberFormat="1" applyFont="1" applyFill="1" applyBorder="1" applyAlignment="1">
      <alignment/>
    </xf>
    <xf numFmtId="0" fontId="2" fillId="0" borderId="23" xfId="0" applyNumberFormat="1" applyFont="1" applyFill="1" applyBorder="1" applyAlignment="1">
      <alignment horizontal="center"/>
    </xf>
    <xf numFmtId="166" fontId="2" fillId="3" borderId="24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right"/>
    </xf>
    <xf numFmtId="3" fontId="7" fillId="0" borderId="0" xfId="15" applyNumberFormat="1" applyFont="1" applyAlignment="1" applyProtection="1">
      <alignment horizontal="right"/>
      <protection/>
    </xf>
    <xf numFmtId="3" fontId="5" fillId="0" borderId="0" xfId="0" applyNumberFormat="1" applyFont="1" applyAlignment="1">
      <alignment horizontal="left"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Alignment="1">
      <alignment/>
    </xf>
    <xf numFmtId="3" fontId="5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right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60;&#1072;&#1088;&#1090;&#1091;&#1085;&#1072;\&#1057;&#1042;&#1045;&#1058;%20&#1060;&#1040;&#1056;&#1058;&#1059;&#1053;&#1067;\&#1042;&#1045;&#1044;&#1054;&#1052;&#1054;&#1057;&#1058;&#1048;\&#1042;&#1077;&#1076;&#1086;&#1084;&#1086;&#1089;&#1090;&#1100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год"/>
      <sheetName val="ворота"/>
      <sheetName val="вода"/>
    </sheetNames>
    <sheetDataSet>
      <sheetData sheetId="8">
        <row r="4">
          <cell r="C4">
            <v>5408</v>
          </cell>
          <cell r="H4">
            <v>3438</v>
          </cell>
        </row>
        <row r="5">
          <cell r="C5">
            <v>36155</v>
          </cell>
          <cell r="H5">
            <v>21362</v>
          </cell>
        </row>
        <row r="6">
          <cell r="C6">
            <v>136024</v>
          </cell>
          <cell r="H6">
            <v>67227</v>
          </cell>
        </row>
        <row r="7">
          <cell r="C7">
            <v>26997</v>
          </cell>
          <cell r="H7">
            <v>12633</v>
          </cell>
        </row>
        <row r="8">
          <cell r="C8">
            <v>69386</v>
          </cell>
          <cell r="H8">
            <v>37507</v>
          </cell>
        </row>
        <row r="9">
          <cell r="C9">
            <v>9111</v>
          </cell>
          <cell r="H9">
            <v>3961</v>
          </cell>
        </row>
        <row r="10">
          <cell r="C10">
            <v>1492</v>
          </cell>
          <cell r="H10">
            <v>859</v>
          </cell>
        </row>
        <row r="11">
          <cell r="C11">
            <v>99443</v>
          </cell>
          <cell r="H11">
            <v>59822</v>
          </cell>
        </row>
        <row r="12">
          <cell r="C12">
            <v>185201</v>
          </cell>
          <cell r="H12">
            <v>112783</v>
          </cell>
        </row>
        <row r="13">
          <cell r="C13">
            <v>3267</v>
          </cell>
          <cell r="H13">
            <v>665</v>
          </cell>
        </row>
        <row r="14">
          <cell r="C14">
            <v>9182</v>
          </cell>
          <cell r="H14">
            <v>4721</v>
          </cell>
        </row>
        <row r="15">
          <cell r="C15">
            <v>66026</v>
          </cell>
          <cell r="H15">
            <v>32232</v>
          </cell>
        </row>
        <row r="16">
          <cell r="C16">
            <v>7855</v>
          </cell>
          <cell r="H16">
            <v>2782</v>
          </cell>
        </row>
        <row r="17">
          <cell r="C17">
            <v>9884</v>
          </cell>
          <cell r="H17">
            <v>16263</v>
          </cell>
        </row>
        <row r="18">
          <cell r="C18">
            <v>11781</v>
          </cell>
          <cell r="H18">
            <v>0</v>
          </cell>
        </row>
        <row r="19">
          <cell r="C19">
            <v>14067</v>
          </cell>
          <cell r="H19">
            <v>0</v>
          </cell>
        </row>
        <row r="20">
          <cell r="C20">
            <v>3237</v>
          </cell>
          <cell r="H20">
            <v>1110</v>
          </cell>
        </row>
        <row r="21">
          <cell r="C21">
            <v>5250</v>
          </cell>
          <cell r="H21">
            <v>4000</v>
          </cell>
        </row>
        <row r="22">
          <cell r="C22">
            <v>5485</v>
          </cell>
          <cell r="H22">
            <v>2512</v>
          </cell>
        </row>
        <row r="23">
          <cell r="C23">
            <v>17562</v>
          </cell>
          <cell r="H23">
            <v>10123</v>
          </cell>
        </row>
        <row r="24">
          <cell r="C24">
            <v>4441</v>
          </cell>
          <cell r="H24">
            <v>1450</v>
          </cell>
        </row>
        <row r="25">
          <cell r="C25">
            <v>17466</v>
          </cell>
          <cell r="H25">
            <v>9942</v>
          </cell>
        </row>
        <row r="26">
          <cell r="C26">
            <v>2777</v>
          </cell>
          <cell r="H26">
            <v>912</v>
          </cell>
        </row>
        <row r="27">
          <cell r="C27">
            <v>11859</v>
          </cell>
          <cell r="H27">
            <v>4999</v>
          </cell>
        </row>
        <row r="28">
          <cell r="C28">
            <v>146598</v>
          </cell>
          <cell r="H28">
            <v>95097</v>
          </cell>
        </row>
        <row r="29">
          <cell r="C29">
            <v>194104</v>
          </cell>
          <cell r="H29">
            <v>113267</v>
          </cell>
        </row>
        <row r="30">
          <cell r="C30">
            <v>34246</v>
          </cell>
          <cell r="H30">
            <v>14698</v>
          </cell>
        </row>
        <row r="31">
          <cell r="C31">
            <v>31100</v>
          </cell>
          <cell r="H31">
            <v>13975</v>
          </cell>
        </row>
        <row r="32">
          <cell r="C32">
            <v>39671</v>
          </cell>
          <cell r="H32">
            <v>24251</v>
          </cell>
        </row>
        <row r="33">
          <cell r="C33">
            <v>216</v>
          </cell>
          <cell r="H33">
            <v>30</v>
          </cell>
        </row>
        <row r="34">
          <cell r="C34">
            <v>42152</v>
          </cell>
          <cell r="H34">
            <v>28150</v>
          </cell>
        </row>
        <row r="35">
          <cell r="C35">
            <v>11728</v>
          </cell>
          <cell r="H35">
            <v>10440</v>
          </cell>
        </row>
        <row r="36">
          <cell r="C36">
            <v>105196</v>
          </cell>
          <cell r="H36">
            <v>67714</v>
          </cell>
        </row>
        <row r="37">
          <cell r="C37">
            <v>43167</v>
          </cell>
          <cell r="H37">
            <v>23323</v>
          </cell>
        </row>
        <row r="38">
          <cell r="C38">
            <v>42845</v>
          </cell>
          <cell r="H38">
            <v>42376</v>
          </cell>
        </row>
        <row r="39">
          <cell r="C39">
            <v>20035</v>
          </cell>
          <cell r="H39">
            <v>11437</v>
          </cell>
        </row>
        <row r="40">
          <cell r="C40">
            <v>189310</v>
          </cell>
          <cell r="H40">
            <v>119740</v>
          </cell>
        </row>
        <row r="41">
          <cell r="C41">
            <v>121675</v>
          </cell>
          <cell r="H41">
            <v>61798</v>
          </cell>
        </row>
        <row r="42">
          <cell r="C42">
            <v>40597</v>
          </cell>
          <cell r="H42">
            <v>10981</v>
          </cell>
        </row>
        <row r="43">
          <cell r="C43">
            <v>801</v>
          </cell>
          <cell r="H43">
            <v>446</v>
          </cell>
        </row>
        <row r="44">
          <cell r="C44">
            <v>64728</v>
          </cell>
          <cell r="H44">
            <v>41358</v>
          </cell>
        </row>
        <row r="45">
          <cell r="C45">
            <v>2267</v>
          </cell>
          <cell r="H45">
            <v>1197</v>
          </cell>
        </row>
        <row r="46">
          <cell r="C46">
            <v>19969</v>
          </cell>
          <cell r="H46">
            <v>8970</v>
          </cell>
        </row>
        <row r="47">
          <cell r="C47">
            <v>5136</v>
          </cell>
          <cell r="H47">
            <v>916</v>
          </cell>
        </row>
        <row r="48">
          <cell r="C48">
            <v>63412</v>
          </cell>
          <cell r="H48">
            <v>39494</v>
          </cell>
        </row>
        <row r="49">
          <cell r="C49">
            <v>4559</v>
          </cell>
          <cell r="H49">
            <v>1232</v>
          </cell>
        </row>
        <row r="50">
          <cell r="C50">
            <v>66628</v>
          </cell>
          <cell r="H50">
            <v>82713</v>
          </cell>
        </row>
        <row r="51">
          <cell r="C51">
            <v>130</v>
          </cell>
          <cell r="H51">
            <v>2256</v>
          </cell>
        </row>
        <row r="52">
          <cell r="C52">
            <v>91078</v>
          </cell>
          <cell r="H52">
            <v>53811</v>
          </cell>
        </row>
        <row r="53">
          <cell r="C53">
            <v>4754</v>
          </cell>
          <cell r="H53">
            <v>4033</v>
          </cell>
        </row>
        <row r="54">
          <cell r="C54">
            <v>14138</v>
          </cell>
          <cell r="H54">
            <v>6945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0">
      <selection activeCell="H51" sqref="H51"/>
    </sheetView>
  </sheetViews>
  <sheetFormatPr defaultColWidth="9.00390625" defaultRowHeight="12.75"/>
  <cols>
    <col min="1" max="1" width="28.125" style="8" customWidth="1"/>
    <col min="2" max="2" width="7.75390625" style="8" customWidth="1"/>
    <col min="3" max="3" width="13.25390625" style="8" customWidth="1"/>
    <col min="4" max="4" width="12.25390625" style="8" customWidth="1"/>
    <col min="5" max="5" width="13.625" style="8" customWidth="1"/>
    <col min="6" max="6" width="10.00390625" style="8" customWidth="1"/>
    <col min="7" max="7" width="16.375" style="8" customWidth="1"/>
    <col min="8" max="8" width="12.875" style="8" customWidth="1"/>
    <col min="9" max="9" width="12.125" style="8" customWidth="1"/>
    <col min="10" max="10" width="11.125" style="8" customWidth="1"/>
    <col min="11" max="11" width="8.875" style="8" customWidth="1"/>
    <col min="12" max="12" width="16.00390625" style="8" customWidth="1"/>
    <col min="13" max="13" width="11.625" style="49" bestFit="1" customWidth="1"/>
    <col min="14" max="14" width="16.875" style="8" customWidth="1"/>
    <col min="15" max="16384" width="9.125" style="8" customWidth="1"/>
  </cols>
  <sheetData>
    <row r="1" spans="1:14" ht="16.5" thickBot="1">
      <c r="A1" s="1">
        <v>43393</v>
      </c>
      <c r="B1" s="2" t="s">
        <v>0</v>
      </c>
      <c r="C1" s="2"/>
      <c r="D1" s="2"/>
      <c r="E1" s="3"/>
      <c r="F1" s="3"/>
      <c r="G1" s="3"/>
      <c r="H1" s="4"/>
      <c r="I1" s="4"/>
      <c r="J1" s="4"/>
      <c r="K1" s="5"/>
      <c r="L1" s="5"/>
      <c r="M1" s="6"/>
      <c r="N1" s="7"/>
    </row>
    <row r="2" spans="1:14" ht="15" customHeight="1">
      <c r="A2" s="9" t="s">
        <v>1</v>
      </c>
      <c r="B2" s="10" t="s">
        <v>2</v>
      </c>
      <c r="C2" s="11" t="s">
        <v>3</v>
      </c>
      <c r="D2" s="12"/>
      <c r="E2" s="13"/>
      <c r="F2" s="14" t="s">
        <v>4</v>
      </c>
      <c r="G2" s="14" t="s">
        <v>5</v>
      </c>
      <c r="H2" s="11" t="s">
        <v>6</v>
      </c>
      <c r="I2" s="12"/>
      <c r="J2" s="13"/>
      <c r="K2" s="15" t="s">
        <v>7</v>
      </c>
      <c r="L2" s="15" t="s">
        <v>8</v>
      </c>
      <c r="M2" s="16" t="s">
        <v>9</v>
      </c>
      <c r="N2" s="17" t="s">
        <v>10</v>
      </c>
    </row>
    <row r="3" spans="1:14" ht="32.25" thickBot="1">
      <c r="A3" s="18"/>
      <c r="B3" s="19"/>
      <c r="C3" s="20" t="s">
        <v>11</v>
      </c>
      <c r="D3" s="21" t="s">
        <v>12</v>
      </c>
      <c r="E3" s="21" t="s">
        <v>13</v>
      </c>
      <c r="F3" s="22"/>
      <c r="G3" s="22"/>
      <c r="H3" s="20" t="s">
        <v>11</v>
      </c>
      <c r="I3" s="21" t="s">
        <v>14</v>
      </c>
      <c r="J3" s="21" t="s">
        <v>15</v>
      </c>
      <c r="K3" s="23"/>
      <c r="L3" s="23"/>
      <c r="M3" s="24"/>
      <c r="N3" s="25"/>
    </row>
    <row r="4" spans="1:14" ht="16.5" thickTop="1">
      <c r="A4" s="26" t="s">
        <v>16</v>
      </c>
      <c r="B4" s="27">
        <v>5</v>
      </c>
      <c r="C4" s="28">
        <v>5599</v>
      </c>
      <c r="D4" s="29">
        <f>'[1]09'!C4</f>
        <v>5408</v>
      </c>
      <c r="E4" s="30">
        <f>C4-D4</f>
        <v>191</v>
      </c>
      <c r="F4" s="31">
        <v>4.47</v>
      </c>
      <c r="G4" s="31">
        <f>E4*M4*F4</f>
        <v>896.4585</v>
      </c>
      <c r="H4" s="28">
        <v>3565</v>
      </c>
      <c r="I4" s="29">
        <f>'[1]09'!H4</f>
        <v>3438</v>
      </c>
      <c r="J4" s="30">
        <f>H4-I4</f>
        <v>127</v>
      </c>
      <c r="K4" s="31">
        <v>1.68</v>
      </c>
      <c r="L4" s="31">
        <f>J4*M4*K4</f>
        <v>224.028</v>
      </c>
      <c r="M4" s="32">
        <v>1.05</v>
      </c>
      <c r="N4" s="33">
        <f>G4+L4</f>
        <v>1120.4865</v>
      </c>
    </row>
    <row r="5" spans="1:14" ht="15.75">
      <c r="A5" s="26" t="s">
        <v>17</v>
      </c>
      <c r="B5" s="34">
        <v>46</v>
      </c>
      <c r="C5" s="28">
        <v>36202</v>
      </c>
      <c r="D5" s="29">
        <f>'[1]09'!C5</f>
        <v>36155</v>
      </c>
      <c r="E5" s="35">
        <f aca="true" t="shared" si="0" ref="E5:E54">C5-D5</f>
        <v>47</v>
      </c>
      <c r="F5" s="31">
        <v>4.47</v>
      </c>
      <c r="G5" s="36">
        <f aca="true" t="shared" si="1" ref="G5:G54">E5*M5*F5</f>
        <v>220.59449999999998</v>
      </c>
      <c r="H5" s="28">
        <v>21384</v>
      </c>
      <c r="I5" s="29">
        <f>'[1]09'!H5</f>
        <v>21362</v>
      </c>
      <c r="J5" s="35">
        <f aca="true" t="shared" si="2" ref="J5:J54">H5-I5</f>
        <v>22</v>
      </c>
      <c r="K5" s="31">
        <v>1.68</v>
      </c>
      <c r="L5" s="36">
        <f aca="true" t="shared" si="3" ref="L5:L54">J5*M5*K5</f>
        <v>38.808</v>
      </c>
      <c r="M5" s="37">
        <v>1.05</v>
      </c>
      <c r="N5" s="38">
        <f aca="true" t="shared" si="4" ref="N5:N54">G5+L5</f>
        <v>259.4025</v>
      </c>
    </row>
    <row r="6" spans="1:14" ht="15.75">
      <c r="A6" s="26" t="s">
        <v>18</v>
      </c>
      <c r="B6" s="34">
        <v>51</v>
      </c>
      <c r="C6" s="28">
        <v>136477</v>
      </c>
      <c r="D6" s="29">
        <f>'[1]09'!C6</f>
        <v>136024</v>
      </c>
      <c r="E6" s="35">
        <f t="shared" si="0"/>
        <v>453</v>
      </c>
      <c r="F6" s="31">
        <v>4.47</v>
      </c>
      <c r="G6" s="36">
        <f t="shared" si="1"/>
        <v>2126.1555</v>
      </c>
      <c r="H6" s="28">
        <v>67453</v>
      </c>
      <c r="I6" s="29">
        <f>'[1]09'!H6</f>
        <v>67227</v>
      </c>
      <c r="J6" s="35">
        <f t="shared" si="2"/>
        <v>226</v>
      </c>
      <c r="K6" s="31">
        <v>1.68</v>
      </c>
      <c r="L6" s="36">
        <f t="shared" si="3"/>
        <v>398.664</v>
      </c>
      <c r="M6" s="37">
        <v>1.05</v>
      </c>
      <c r="N6" s="38">
        <f t="shared" si="4"/>
        <v>2524.8194999999996</v>
      </c>
    </row>
    <row r="7" spans="1:14" ht="15.75">
      <c r="A7" s="26" t="s">
        <v>19</v>
      </c>
      <c r="B7" s="34">
        <v>77</v>
      </c>
      <c r="C7" s="28">
        <v>27136</v>
      </c>
      <c r="D7" s="29">
        <f>'[1]09'!C7</f>
        <v>26997</v>
      </c>
      <c r="E7" s="35">
        <f t="shared" si="0"/>
        <v>139</v>
      </c>
      <c r="F7" s="39">
        <v>6.39</v>
      </c>
      <c r="G7" s="36">
        <f t="shared" si="1"/>
        <v>932.6205000000001</v>
      </c>
      <c r="H7" s="28">
        <v>12685</v>
      </c>
      <c r="I7" s="29">
        <f>'[1]09'!H7</f>
        <v>12633</v>
      </c>
      <c r="J7" s="35">
        <f t="shared" si="2"/>
        <v>52</v>
      </c>
      <c r="K7" s="39">
        <v>2.41</v>
      </c>
      <c r="L7" s="36">
        <f t="shared" si="3"/>
        <v>131.586</v>
      </c>
      <c r="M7" s="37">
        <v>1.05</v>
      </c>
      <c r="N7" s="38">
        <f t="shared" si="4"/>
        <v>1064.2065000000002</v>
      </c>
    </row>
    <row r="8" spans="1:14" ht="15.75">
      <c r="A8" s="26" t="s">
        <v>20</v>
      </c>
      <c r="B8" s="34">
        <v>78</v>
      </c>
      <c r="C8" s="28">
        <v>69745</v>
      </c>
      <c r="D8" s="29">
        <f>'[1]09'!C8</f>
        <v>69386</v>
      </c>
      <c r="E8" s="35">
        <f t="shared" si="0"/>
        <v>359</v>
      </c>
      <c r="F8" s="39">
        <v>6.39</v>
      </c>
      <c r="G8" s="36">
        <f t="shared" si="1"/>
        <v>2408.7104999999997</v>
      </c>
      <c r="H8" s="28">
        <v>37745</v>
      </c>
      <c r="I8" s="29">
        <f>'[1]09'!H8</f>
        <v>37507</v>
      </c>
      <c r="J8" s="35">
        <f t="shared" si="2"/>
        <v>238</v>
      </c>
      <c r="K8" s="39">
        <v>2.41</v>
      </c>
      <c r="L8" s="36">
        <f t="shared" si="3"/>
        <v>602.259</v>
      </c>
      <c r="M8" s="37">
        <v>1.05</v>
      </c>
      <c r="N8" s="38">
        <f t="shared" si="4"/>
        <v>3010.9694999999997</v>
      </c>
    </row>
    <row r="9" spans="1:14" ht="15.75">
      <c r="A9" s="26" t="s">
        <v>21</v>
      </c>
      <c r="B9" s="34">
        <v>82</v>
      </c>
      <c r="C9" s="28">
        <v>9935</v>
      </c>
      <c r="D9" s="29">
        <f>'[1]09'!C9</f>
        <v>9111</v>
      </c>
      <c r="E9" s="35">
        <f t="shared" si="0"/>
        <v>824</v>
      </c>
      <c r="F9" s="39">
        <v>6.39</v>
      </c>
      <c r="G9" s="36">
        <f t="shared" si="1"/>
        <v>5528.628</v>
      </c>
      <c r="H9" s="28">
        <v>4360</v>
      </c>
      <c r="I9" s="29">
        <f>'[1]09'!H9</f>
        <v>3961</v>
      </c>
      <c r="J9" s="35">
        <f t="shared" si="2"/>
        <v>399</v>
      </c>
      <c r="K9" s="39">
        <v>2.41</v>
      </c>
      <c r="L9" s="36">
        <f t="shared" si="3"/>
        <v>1009.6695000000002</v>
      </c>
      <c r="M9" s="37">
        <v>1.05</v>
      </c>
      <c r="N9" s="38">
        <f t="shared" si="4"/>
        <v>6538.2975</v>
      </c>
    </row>
    <row r="10" spans="1:14" ht="15.75">
      <c r="A10" s="26" t="s">
        <v>22</v>
      </c>
      <c r="B10" s="34">
        <v>91</v>
      </c>
      <c r="C10" s="28">
        <v>1493</v>
      </c>
      <c r="D10" s="29">
        <f>'[1]09'!C10</f>
        <v>1492</v>
      </c>
      <c r="E10" s="35">
        <f t="shared" si="0"/>
        <v>1</v>
      </c>
      <c r="F10" s="39">
        <v>6.39</v>
      </c>
      <c r="G10" s="36">
        <f t="shared" si="1"/>
        <v>6.7095</v>
      </c>
      <c r="H10" s="28">
        <v>860</v>
      </c>
      <c r="I10" s="29">
        <f>'[1]09'!H10</f>
        <v>859</v>
      </c>
      <c r="J10" s="35">
        <f t="shared" si="2"/>
        <v>1</v>
      </c>
      <c r="K10" s="39">
        <v>2.41</v>
      </c>
      <c r="L10" s="36">
        <f t="shared" si="3"/>
        <v>2.5305000000000004</v>
      </c>
      <c r="M10" s="37">
        <v>1.05</v>
      </c>
      <c r="N10" s="38">
        <f t="shared" si="4"/>
        <v>9.24</v>
      </c>
    </row>
    <row r="11" spans="1:14" ht="15.75">
      <c r="A11" s="26" t="s">
        <v>23</v>
      </c>
      <c r="B11" s="34">
        <v>92</v>
      </c>
      <c r="C11" s="28">
        <v>99784</v>
      </c>
      <c r="D11" s="29">
        <f>'[1]09'!C11</f>
        <v>99443</v>
      </c>
      <c r="E11" s="35">
        <f t="shared" si="0"/>
        <v>341</v>
      </c>
      <c r="F11" s="31">
        <v>4.47</v>
      </c>
      <c r="G11" s="36">
        <f t="shared" si="1"/>
        <v>1600.4835</v>
      </c>
      <c r="H11" s="28">
        <v>60144</v>
      </c>
      <c r="I11" s="29">
        <f>'[1]09'!H11</f>
        <v>59822</v>
      </c>
      <c r="J11" s="35">
        <f t="shared" si="2"/>
        <v>322</v>
      </c>
      <c r="K11" s="31">
        <v>1.68</v>
      </c>
      <c r="L11" s="36">
        <f t="shared" si="3"/>
        <v>568.008</v>
      </c>
      <c r="M11" s="37">
        <v>1.05</v>
      </c>
      <c r="N11" s="38">
        <f t="shared" si="4"/>
        <v>2168.4915</v>
      </c>
    </row>
    <row r="12" spans="1:14" ht="15.75">
      <c r="A12" s="26" t="s">
        <v>24</v>
      </c>
      <c r="B12" s="34">
        <v>93</v>
      </c>
      <c r="C12" s="28">
        <v>186529</v>
      </c>
      <c r="D12" s="29">
        <f>'[1]09'!C12</f>
        <v>185201</v>
      </c>
      <c r="E12" s="35">
        <f t="shared" si="0"/>
        <v>1328</v>
      </c>
      <c r="F12" s="31">
        <v>4.47</v>
      </c>
      <c r="G12" s="36">
        <f t="shared" si="1"/>
        <v>6232.968</v>
      </c>
      <c r="H12" s="28">
        <v>113590</v>
      </c>
      <c r="I12" s="29">
        <f>'[1]09'!H12</f>
        <v>112783</v>
      </c>
      <c r="J12" s="35">
        <f t="shared" si="2"/>
        <v>807</v>
      </c>
      <c r="K12" s="31">
        <v>1.68</v>
      </c>
      <c r="L12" s="36">
        <f t="shared" si="3"/>
        <v>1423.548</v>
      </c>
      <c r="M12" s="37">
        <v>1.05</v>
      </c>
      <c r="N12" s="38">
        <f t="shared" si="4"/>
        <v>7656.516</v>
      </c>
    </row>
    <row r="13" spans="1:14" ht="15.75">
      <c r="A13" s="26" t="s">
        <v>25</v>
      </c>
      <c r="B13" s="34">
        <v>95</v>
      </c>
      <c r="C13" s="28">
        <v>3356</v>
      </c>
      <c r="D13" s="29">
        <f>'[1]09'!C13</f>
        <v>3267</v>
      </c>
      <c r="E13" s="35">
        <f t="shared" si="0"/>
        <v>89</v>
      </c>
      <c r="F13" s="39">
        <v>6.39</v>
      </c>
      <c r="G13" s="36">
        <f t="shared" si="1"/>
        <v>597.1455</v>
      </c>
      <c r="H13" s="28">
        <v>673</v>
      </c>
      <c r="I13" s="29">
        <f>'[1]09'!H13</f>
        <v>665</v>
      </c>
      <c r="J13" s="35">
        <f t="shared" si="2"/>
        <v>8</v>
      </c>
      <c r="K13" s="39">
        <v>2.41</v>
      </c>
      <c r="L13" s="36">
        <f t="shared" si="3"/>
        <v>20.244000000000003</v>
      </c>
      <c r="M13" s="37">
        <v>1.05</v>
      </c>
      <c r="N13" s="38">
        <f t="shared" si="4"/>
        <v>617.3895</v>
      </c>
    </row>
    <row r="14" spans="1:14" ht="15.75">
      <c r="A14" s="26" t="s">
        <v>26</v>
      </c>
      <c r="B14" s="34">
        <v>96</v>
      </c>
      <c r="C14" s="28">
        <v>9194</v>
      </c>
      <c r="D14" s="29">
        <f>'[1]09'!C14</f>
        <v>9182</v>
      </c>
      <c r="E14" s="35">
        <f t="shared" si="0"/>
        <v>12</v>
      </c>
      <c r="F14" s="31">
        <v>4.47</v>
      </c>
      <c r="G14" s="36">
        <f t="shared" si="1"/>
        <v>56.322</v>
      </c>
      <c r="H14" s="28">
        <v>4731</v>
      </c>
      <c r="I14" s="29">
        <f>'[1]09'!H14</f>
        <v>4721</v>
      </c>
      <c r="J14" s="35">
        <f t="shared" si="2"/>
        <v>10</v>
      </c>
      <c r="K14" s="31">
        <v>1.68</v>
      </c>
      <c r="L14" s="36">
        <f t="shared" si="3"/>
        <v>17.64</v>
      </c>
      <c r="M14" s="37">
        <v>1.05</v>
      </c>
      <c r="N14" s="38">
        <f t="shared" si="4"/>
        <v>73.962</v>
      </c>
    </row>
    <row r="15" spans="1:14" ht="15.75">
      <c r="A15" s="26" t="s">
        <v>27</v>
      </c>
      <c r="B15" s="34">
        <v>97</v>
      </c>
      <c r="C15" s="28">
        <v>66677</v>
      </c>
      <c r="D15" s="29">
        <f>'[1]09'!C15</f>
        <v>66026</v>
      </c>
      <c r="E15" s="35">
        <f t="shared" si="0"/>
        <v>651</v>
      </c>
      <c r="F15" s="31">
        <v>4.47</v>
      </c>
      <c r="G15" s="36">
        <f t="shared" si="1"/>
        <v>3055.4685</v>
      </c>
      <c r="H15" s="28">
        <v>32448</v>
      </c>
      <c r="I15" s="29">
        <f>'[1]09'!H15</f>
        <v>32232</v>
      </c>
      <c r="J15" s="35">
        <f t="shared" si="2"/>
        <v>216</v>
      </c>
      <c r="K15" s="31">
        <v>1.68</v>
      </c>
      <c r="L15" s="36">
        <f t="shared" si="3"/>
        <v>381.024</v>
      </c>
      <c r="M15" s="37">
        <v>1.05</v>
      </c>
      <c r="N15" s="38">
        <f t="shared" si="4"/>
        <v>3436.4925</v>
      </c>
    </row>
    <row r="16" spans="1:14" ht="15.75">
      <c r="A16" s="26" t="s">
        <v>28</v>
      </c>
      <c r="B16" s="34">
        <v>100</v>
      </c>
      <c r="C16" s="28">
        <v>7900</v>
      </c>
      <c r="D16" s="29">
        <f>'[1]09'!C16</f>
        <v>7855</v>
      </c>
      <c r="E16" s="35">
        <f t="shared" si="0"/>
        <v>45</v>
      </c>
      <c r="F16" s="31">
        <v>4.47</v>
      </c>
      <c r="G16" s="36">
        <f t="shared" si="1"/>
        <v>211.20749999999998</v>
      </c>
      <c r="H16" s="28">
        <v>2808</v>
      </c>
      <c r="I16" s="29">
        <f>'[1]09'!H16</f>
        <v>2782</v>
      </c>
      <c r="J16" s="35">
        <f t="shared" si="2"/>
        <v>26</v>
      </c>
      <c r="K16" s="31">
        <v>1.68</v>
      </c>
      <c r="L16" s="36">
        <f t="shared" si="3"/>
        <v>45.864</v>
      </c>
      <c r="M16" s="37">
        <v>1.05</v>
      </c>
      <c r="N16" s="38">
        <f t="shared" si="4"/>
        <v>257.07149999999996</v>
      </c>
    </row>
    <row r="17" spans="1:14" ht="15.75">
      <c r="A17" s="26" t="s">
        <v>29</v>
      </c>
      <c r="B17" s="34">
        <v>102</v>
      </c>
      <c r="C17" s="28">
        <v>10317</v>
      </c>
      <c r="D17" s="29">
        <f>'[1]09'!C17</f>
        <v>9884</v>
      </c>
      <c r="E17" s="35">
        <f t="shared" si="0"/>
        <v>433</v>
      </c>
      <c r="F17" s="31">
        <v>4.47</v>
      </c>
      <c r="G17" s="36">
        <f t="shared" si="1"/>
        <v>2032.2855</v>
      </c>
      <c r="H17" s="28">
        <v>17920</v>
      </c>
      <c r="I17" s="29">
        <f>'[1]09'!H17</f>
        <v>16263</v>
      </c>
      <c r="J17" s="35">
        <f t="shared" si="2"/>
        <v>1657</v>
      </c>
      <c r="K17" s="31">
        <v>1.68</v>
      </c>
      <c r="L17" s="36">
        <f t="shared" si="3"/>
        <v>2922.9480000000003</v>
      </c>
      <c r="M17" s="37">
        <v>1.05</v>
      </c>
      <c r="N17" s="38">
        <f t="shared" si="4"/>
        <v>4955.2335</v>
      </c>
    </row>
    <row r="18" spans="1:14" ht="15.75">
      <c r="A18" s="26" t="s">
        <v>30</v>
      </c>
      <c r="B18" s="34">
        <v>119</v>
      </c>
      <c r="C18" s="28">
        <v>12929</v>
      </c>
      <c r="D18" s="29">
        <f>'[1]09'!C18</f>
        <v>11781</v>
      </c>
      <c r="E18" s="35">
        <f t="shared" si="0"/>
        <v>1148</v>
      </c>
      <c r="F18" s="39">
        <v>3.89</v>
      </c>
      <c r="G18" s="36">
        <f t="shared" si="1"/>
        <v>4689.006</v>
      </c>
      <c r="H18" s="28">
        <v>0</v>
      </c>
      <c r="I18" s="29">
        <f>'[1]09'!H18</f>
        <v>0</v>
      </c>
      <c r="J18" s="35">
        <v>0</v>
      </c>
      <c r="K18" s="39">
        <v>0</v>
      </c>
      <c r="L18" s="36">
        <f t="shared" si="3"/>
        <v>0</v>
      </c>
      <c r="M18" s="37">
        <v>1.05</v>
      </c>
      <c r="N18" s="38">
        <f t="shared" si="4"/>
        <v>4689.006</v>
      </c>
    </row>
    <row r="19" spans="1:14" ht="15.75">
      <c r="A19" s="26" t="s">
        <v>31</v>
      </c>
      <c r="B19" s="34">
        <v>121</v>
      </c>
      <c r="C19" s="28">
        <v>14138</v>
      </c>
      <c r="D19" s="29">
        <f>'[1]09'!C19</f>
        <v>14067</v>
      </c>
      <c r="E19" s="35">
        <f t="shared" si="0"/>
        <v>71</v>
      </c>
      <c r="F19" s="39">
        <v>3.71</v>
      </c>
      <c r="G19" s="36">
        <f t="shared" si="1"/>
        <v>276.5805</v>
      </c>
      <c r="H19" s="28">
        <v>0</v>
      </c>
      <c r="I19" s="29">
        <f>'[1]09'!H19</f>
        <v>0</v>
      </c>
      <c r="J19" s="35">
        <v>0</v>
      </c>
      <c r="K19" s="39">
        <v>0</v>
      </c>
      <c r="L19" s="36">
        <f t="shared" si="3"/>
        <v>0</v>
      </c>
      <c r="M19" s="37">
        <v>1.05</v>
      </c>
      <c r="N19" s="38">
        <f t="shared" si="4"/>
        <v>276.5805</v>
      </c>
    </row>
    <row r="20" spans="1:14" ht="15.75">
      <c r="A20" s="26" t="s">
        <v>32</v>
      </c>
      <c r="B20" s="34">
        <v>123</v>
      </c>
      <c r="C20" s="28">
        <v>3310</v>
      </c>
      <c r="D20" s="29">
        <f>'[1]09'!C20</f>
        <v>3237</v>
      </c>
      <c r="E20" s="35">
        <f t="shared" si="0"/>
        <v>73</v>
      </c>
      <c r="F20" s="31">
        <v>4.47</v>
      </c>
      <c r="G20" s="36">
        <f t="shared" si="1"/>
        <v>342.6255</v>
      </c>
      <c r="H20" s="28">
        <v>1144</v>
      </c>
      <c r="I20" s="29">
        <f>'[1]09'!H20</f>
        <v>1110</v>
      </c>
      <c r="J20" s="35">
        <f t="shared" si="2"/>
        <v>34</v>
      </c>
      <c r="K20" s="31">
        <v>1.68</v>
      </c>
      <c r="L20" s="36">
        <f t="shared" si="3"/>
        <v>59.976</v>
      </c>
      <c r="M20" s="37">
        <v>1.05</v>
      </c>
      <c r="N20" s="38">
        <f t="shared" si="4"/>
        <v>402.6015</v>
      </c>
    </row>
    <row r="21" spans="1:14" ht="15.75">
      <c r="A21" s="26" t="s">
        <v>33</v>
      </c>
      <c r="B21" s="34">
        <v>126</v>
      </c>
      <c r="C21" s="28">
        <v>5250</v>
      </c>
      <c r="D21" s="29">
        <f>'[1]09'!C21</f>
        <v>5250</v>
      </c>
      <c r="E21" s="35">
        <f t="shared" si="0"/>
        <v>0</v>
      </c>
      <c r="F21" s="39">
        <v>6.39</v>
      </c>
      <c r="G21" s="36">
        <f t="shared" si="1"/>
        <v>0</v>
      </c>
      <c r="H21" s="28">
        <v>4000</v>
      </c>
      <c r="I21" s="29">
        <f>'[1]09'!H21</f>
        <v>4000</v>
      </c>
      <c r="J21" s="35">
        <f t="shared" si="2"/>
        <v>0</v>
      </c>
      <c r="K21" s="39">
        <v>2.41</v>
      </c>
      <c r="L21" s="36">
        <f t="shared" si="3"/>
        <v>0</v>
      </c>
      <c r="M21" s="37">
        <v>1.05</v>
      </c>
      <c r="N21" s="38">
        <f t="shared" si="4"/>
        <v>0</v>
      </c>
    </row>
    <row r="22" spans="1:14" ht="15.75">
      <c r="A22" s="26" t="s">
        <v>34</v>
      </c>
      <c r="B22" s="34">
        <v>142</v>
      </c>
      <c r="C22" s="28">
        <v>5541</v>
      </c>
      <c r="D22" s="29">
        <f>'[1]09'!C22</f>
        <v>5485</v>
      </c>
      <c r="E22" s="35">
        <f t="shared" si="0"/>
        <v>56</v>
      </c>
      <c r="F22" s="39">
        <v>6.39</v>
      </c>
      <c r="G22" s="36">
        <f t="shared" si="1"/>
        <v>375.732</v>
      </c>
      <c r="H22" s="28">
        <v>2559</v>
      </c>
      <c r="I22" s="29">
        <f>'[1]09'!H22</f>
        <v>2512</v>
      </c>
      <c r="J22" s="35">
        <f t="shared" si="2"/>
        <v>47</v>
      </c>
      <c r="K22" s="39">
        <v>2.41</v>
      </c>
      <c r="L22" s="36">
        <f t="shared" si="3"/>
        <v>118.93350000000001</v>
      </c>
      <c r="M22" s="37">
        <v>1.05</v>
      </c>
      <c r="N22" s="38">
        <f t="shared" si="4"/>
        <v>494.66550000000007</v>
      </c>
    </row>
    <row r="23" spans="1:14" ht="15.75">
      <c r="A23" s="26" t="s">
        <v>35</v>
      </c>
      <c r="B23" s="34">
        <v>143</v>
      </c>
      <c r="C23" s="28">
        <v>17704</v>
      </c>
      <c r="D23" s="29">
        <f>'[1]09'!C23</f>
        <v>17562</v>
      </c>
      <c r="E23" s="35">
        <f t="shared" si="0"/>
        <v>142</v>
      </c>
      <c r="F23" s="31">
        <v>4.47</v>
      </c>
      <c r="G23" s="36">
        <f t="shared" si="1"/>
        <v>666.477</v>
      </c>
      <c r="H23" s="28">
        <v>10132</v>
      </c>
      <c r="I23" s="29">
        <f>'[1]09'!H23</f>
        <v>10123</v>
      </c>
      <c r="J23" s="35">
        <f t="shared" si="2"/>
        <v>9</v>
      </c>
      <c r="K23" s="31">
        <v>1.68</v>
      </c>
      <c r="L23" s="36">
        <f t="shared" si="3"/>
        <v>15.876000000000001</v>
      </c>
      <c r="M23" s="37">
        <v>1.05</v>
      </c>
      <c r="N23" s="38">
        <f t="shared" si="4"/>
        <v>682.353</v>
      </c>
    </row>
    <row r="24" spans="1:14" ht="15.75">
      <c r="A24" s="26" t="s">
        <v>36</v>
      </c>
      <c r="B24" s="34">
        <v>144</v>
      </c>
      <c r="C24" s="28">
        <v>4441</v>
      </c>
      <c r="D24" s="29">
        <f>'[1]09'!C24</f>
        <v>4441</v>
      </c>
      <c r="E24" s="35">
        <f t="shared" si="0"/>
        <v>0</v>
      </c>
      <c r="F24" s="39">
        <v>6.39</v>
      </c>
      <c r="G24" s="36">
        <f t="shared" si="1"/>
        <v>0</v>
      </c>
      <c r="H24" s="28">
        <v>1450</v>
      </c>
      <c r="I24" s="29">
        <f>'[1]09'!H24</f>
        <v>1450</v>
      </c>
      <c r="J24" s="35">
        <f t="shared" si="2"/>
        <v>0</v>
      </c>
      <c r="K24" s="39">
        <v>2.41</v>
      </c>
      <c r="L24" s="36">
        <f t="shared" si="3"/>
        <v>0</v>
      </c>
      <c r="M24" s="37">
        <v>1.05</v>
      </c>
      <c r="N24" s="38">
        <f t="shared" si="4"/>
        <v>0</v>
      </c>
    </row>
    <row r="25" spans="1:14" ht="15.75">
      <c r="A25" s="26" t="s">
        <v>37</v>
      </c>
      <c r="B25" s="34">
        <v>145</v>
      </c>
      <c r="C25" s="28">
        <v>17758</v>
      </c>
      <c r="D25" s="29">
        <f>'[1]09'!C25</f>
        <v>17466</v>
      </c>
      <c r="E25" s="35">
        <f t="shared" si="0"/>
        <v>292</v>
      </c>
      <c r="F25" s="31">
        <v>4.47</v>
      </c>
      <c r="G25" s="36">
        <f t="shared" si="1"/>
        <v>1370.502</v>
      </c>
      <c r="H25" s="28">
        <v>10110</v>
      </c>
      <c r="I25" s="29">
        <f>'[1]09'!H25</f>
        <v>9942</v>
      </c>
      <c r="J25" s="35">
        <f t="shared" si="2"/>
        <v>168</v>
      </c>
      <c r="K25" s="31">
        <v>1.68</v>
      </c>
      <c r="L25" s="36">
        <f t="shared" si="3"/>
        <v>296.352</v>
      </c>
      <c r="M25" s="37">
        <v>1.05</v>
      </c>
      <c r="N25" s="38">
        <f t="shared" si="4"/>
        <v>1666.8539999999998</v>
      </c>
    </row>
    <row r="26" spans="1:14" ht="15.75">
      <c r="A26" s="26" t="s">
        <v>38</v>
      </c>
      <c r="B26" s="34">
        <v>148</v>
      </c>
      <c r="C26" s="28">
        <v>2778</v>
      </c>
      <c r="D26" s="29">
        <f>'[1]09'!C26</f>
        <v>2777</v>
      </c>
      <c r="E26" s="35">
        <f t="shared" si="0"/>
        <v>1</v>
      </c>
      <c r="F26" s="31">
        <v>4.47</v>
      </c>
      <c r="G26" s="36">
        <f t="shared" si="1"/>
        <v>4.6935</v>
      </c>
      <c r="H26" s="28">
        <v>915</v>
      </c>
      <c r="I26" s="29">
        <f>'[1]09'!H26</f>
        <v>912</v>
      </c>
      <c r="J26" s="35">
        <f t="shared" si="2"/>
        <v>3</v>
      </c>
      <c r="K26" s="31">
        <v>1.68</v>
      </c>
      <c r="L26" s="36">
        <f t="shared" si="3"/>
        <v>5.292000000000001</v>
      </c>
      <c r="M26" s="37">
        <v>1.05</v>
      </c>
      <c r="N26" s="38">
        <f t="shared" si="4"/>
        <v>9.985500000000002</v>
      </c>
    </row>
    <row r="27" spans="1:14" ht="15.75">
      <c r="A27" s="26" t="s">
        <v>39</v>
      </c>
      <c r="B27" s="34">
        <v>151</v>
      </c>
      <c r="C27" s="28">
        <v>12548</v>
      </c>
      <c r="D27" s="29">
        <f>'[1]09'!C27</f>
        <v>11859</v>
      </c>
      <c r="E27" s="35">
        <f t="shared" si="0"/>
        <v>689</v>
      </c>
      <c r="F27" s="31">
        <v>4.47</v>
      </c>
      <c r="G27" s="36">
        <f t="shared" si="1"/>
        <v>3233.8215</v>
      </c>
      <c r="H27" s="28">
        <v>5211</v>
      </c>
      <c r="I27" s="29">
        <f>'[1]09'!H27</f>
        <v>4999</v>
      </c>
      <c r="J27" s="35">
        <f t="shared" si="2"/>
        <v>212</v>
      </c>
      <c r="K27" s="31">
        <v>1.68</v>
      </c>
      <c r="L27" s="36">
        <f t="shared" si="3"/>
        <v>373.968</v>
      </c>
      <c r="M27" s="37">
        <v>1.05</v>
      </c>
      <c r="N27" s="38">
        <f t="shared" si="4"/>
        <v>3607.7895</v>
      </c>
    </row>
    <row r="28" spans="1:14" ht="15.75">
      <c r="A28" s="26" t="s">
        <v>40</v>
      </c>
      <c r="B28" s="34">
        <v>153</v>
      </c>
      <c r="C28" s="28">
        <v>147168</v>
      </c>
      <c r="D28" s="29">
        <f>'[1]09'!C28</f>
        <v>146598</v>
      </c>
      <c r="E28" s="35">
        <f t="shared" si="0"/>
        <v>570</v>
      </c>
      <c r="F28" s="31">
        <v>4.47</v>
      </c>
      <c r="G28" s="36">
        <f t="shared" si="1"/>
        <v>2675.295</v>
      </c>
      <c r="H28" s="28">
        <v>95926</v>
      </c>
      <c r="I28" s="29">
        <f>'[1]09'!H28</f>
        <v>95097</v>
      </c>
      <c r="J28" s="35">
        <f t="shared" si="2"/>
        <v>829</v>
      </c>
      <c r="K28" s="31">
        <v>1.68</v>
      </c>
      <c r="L28" s="36">
        <f t="shared" si="3"/>
        <v>1462.356</v>
      </c>
      <c r="M28" s="37">
        <v>1.05</v>
      </c>
      <c r="N28" s="38">
        <f t="shared" si="4"/>
        <v>4137.651</v>
      </c>
    </row>
    <row r="29" spans="1:14" ht="15.75">
      <c r="A29" s="26" t="s">
        <v>41</v>
      </c>
      <c r="B29" s="34">
        <v>155</v>
      </c>
      <c r="C29" s="28">
        <v>195285</v>
      </c>
      <c r="D29" s="29">
        <f>'[1]09'!C29</f>
        <v>194104</v>
      </c>
      <c r="E29" s="35">
        <f t="shared" si="0"/>
        <v>1181</v>
      </c>
      <c r="F29" s="31">
        <v>4.47</v>
      </c>
      <c r="G29" s="36">
        <f t="shared" si="1"/>
        <v>5543.023499999999</v>
      </c>
      <c r="H29" s="28">
        <v>113593</v>
      </c>
      <c r="I29" s="29">
        <f>'[1]09'!H29</f>
        <v>113267</v>
      </c>
      <c r="J29" s="35">
        <f t="shared" si="2"/>
        <v>326</v>
      </c>
      <c r="K29" s="31">
        <v>1.68</v>
      </c>
      <c r="L29" s="36">
        <f t="shared" si="3"/>
        <v>575.064</v>
      </c>
      <c r="M29" s="37">
        <v>1.05</v>
      </c>
      <c r="N29" s="38">
        <f t="shared" si="4"/>
        <v>6118.0875</v>
      </c>
    </row>
    <row r="30" spans="1:14" ht="15.75">
      <c r="A30" s="26" t="s">
        <v>42</v>
      </c>
      <c r="B30" s="34">
        <v>158</v>
      </c>
      <c r="C30" s="28">
        <v>34581</v>
      </c>
      <c r="D30" s="29">
        <f>'[1]09'!C30</f>
        <v>34246</v>
      </c>
      <c r="E30" s="35">
        <f t="shared" si="0"/>
        <v>335</v>
      </c>
      <c r="F30" s="31">
        <v>4.47</v>
      </c>
      <c r="G30" s="36">
        <f t="shared" si="1"/>
        <v>1572.3225</v>
      </c>
      <c r="H30" s="28">
        <v>14832</v>
      </c>
      <c r="I30" s="29">
        <f>'[1]09'!H30</f>
        <v>14698</v>
      </c>
      <c r="J30" s="35">
        <f t="shared" si="2"/>
        <v>134</v>
      </c>
      <c r="K30" s="31">
        <v>1.68</v>
      </c>
      <c r="L30" s="36">
        <f t="shared" si="3"/>
        <v>236.37600000000003</v>
      </c>
      <c r="M30" s="37">
        <v>1.05</v>
      </c>
      <c r="N30" s="38">
        <f t="shared" si="4"/>
        <v>1808.6985</v>
      </c>
    </row>
    <row r="31" spans="1:14" ht="15.75">
      <c r="A31" s="26" t="s">
        <v>43</v>
      </c>
      <c r="B31" s="34">
        <v>159</v>
      </c>
      <c r="C31" s="28">
        <v>31240</v>
      </c>
      <c r="D31" s="29">
        <f>'[1]09'!C31</f>
        <v>31100</v>
      </c>
      <c r="E31" s="35">
        <f t="shared" si="0"/>
        <v>140</v>
      </c>
      <c r="F31" s="31">
        <v>4.47</v>
      </c>
      <c r="G31" s="36">
        <f t="shared" si="1"/>
        <v>657.0899999999999</v>
      </c>
      <c r="H31" s="28">
        <v>14042</v>
      </c>
      <c r="I31" s="29">
        <f>'[1]09'!H31</f>
        <v>13975</v>
      </c>
      <c r="J31" s="35">
        <f t="shared" si="2"/>
        <v>67</v>
      </c>
      <c r="K31" s="31">
        <v>1.68</v>
      </c>
      <c r="L31" s="36">
        <f t="shared" si="3"/>
        <v>118.18800000000002</v>
      </c>
      <c r="M31" s="37">
        <v>1.05</v>
      </c>
      <c r="N31" s="38">
        <f t="shared" si="4"/>
        <v>775.2779999999999</v>
      </c>
    </row>
    <row r="32" spans="1:14" ht="15.75">
      <c r="A32" s="26" t="s">
        <v>44</v>
      </c>
      <c r="B32" s="34">
        <v>160</v>
      </c>
      <c r="C32" s="28">
        <v>41173</v>
      </c>
      <c r="D32" s="29">
        <f>'[1]09'!C32</f>
        <v>39671</v>
      </c>
      <c r="E32" s="35">
        <f t="shared" si="0"/>
        <v>1502</v>
      </c>
      <c r="F32" s="31">
        <v>4.47</v>
      </c>
      <c r="G32" s="36">
        <f t="shared" si="1"/>
        <v>7049.637000000001</v>
      </c>
      <c r="H32" s="28">
        <v>25026</v>
      </c>
      <c r="I32" s="29">
        <f>'[1]09'!H32</f>
        <v>24251</v>
      </c>
      <c r="J32" s="35">
        <f t="shared" si="2"/>
        <v>775</v>
      </c>
      <c r="K32" s="31">
        <v>1.68</v>
      </c>
      <c r="L32" s="36">
        <f t="shared" si="3"/>
        <v>1367.1</v>
      </c>
      <c r="M32" s="37">
        <v>1.05</v>
      </c>
      <c r="N32" s="38">
        <f t="shared" si="4"/>
        <v>8416.737000000001</v>
      </c>
    </row>
    <row r="33" spans="1:14" ht="15.75">
      <c r="A33" s="26" t="s">
        <v>45</v>
      </c>
      <c r="B33" s="34">
        <v>161</v>
      </c>
      <c r="C33" s="28">
        <v>226</v>
      </c>
      <c r="D33" s="29">
        <f>'[1]09'!C33</f>
        <v>216</v>
      </c>
      <c r="E33" s="35">
        <f t="shared" si="0"/>
        <v>10</v>
      </c>
      <c r="F33" s="39">
        <v>6.39</v>
      </c>
      <c r="G33" s="36">
        <f t="shared" si="1"/>
        <v>67.095</v>
      </c>
      <c r="H33" s="28">
        <v>32</v>
      </c>
      <c r="I33" s="29">
        <f>'[1]09'!H33</f>
        <v>30</v>
      </c>
      <c r="J33" s="35">
        <f t="shared" si="2"/>
        <v>2</v>
      </c>
      <c r="K33" s="39">
        <v>2.41</v>
      </c>
      <c r="L33" s="36">
        <f t="shared" si="3"/>
        <v>5.061000000000001</v>
      </c>
      <c r="M33" s="37">
        <v>1.05</v>
      </c>
      <c r="N33" s="38">
        <f t="shared" si="4"/>
        <v>72.156</v>
      </c>
    </row>
    <row r="34" spans="1:14" ht="15.75">
      <c r="A34" s="26" t="s">
        <v>46</v>
      </c>
      <c r="B34" s="34">
        <v>163</v>
      </c>
      <c r="C34" s="28">
        <v>42200</v>
      </c>
      <c r="D34" s="29">
        <f>'[1]09'!C34</f>
        <v>42152</v>
      </c>
      <c r="E34" s="35">
        <f t="shared" si="0"/>
        <v>48</v>
      </c>
      <c r="F34" s="31">
        <v>4.47</v>
      </c>
      <c r="G34" s="36">
        <f t="shared" si="1"/>
        <v>225.288</v>
      </c>
      <c r="H34" s="28">
        <v>28200</v>
      </c>
      <c r="I34" s="29">
        <f>'[1]09'!H34</f>
        <v>28150</v>
      </c>
      <c r="J34" s="35">
        <f t="shared" si="2"/>
        <v>50</v>
      </c>
      <c r="K34" s="31">
        <v>1.68</v>
      </c>
      <c r="L34" s="36">
        <f t="shared" si="3"/>
        <v>88.2</v>
      </c>
      <c r="M34" s="37">
        <v>1.05</v>
      </c>
      <c r="N34" s="38">
        <f t="shared" si="4"/>
        <v>313.488</v>
      </c>
    </row>
    <row r="35" spans="1:14" ht="15.75">
      <c r="A35" s="26" t="s">
        <v>47</v>
      </c>
      <c r="B35" s="34">
        <v>164</v>
      </c>
      <c r="C35" s="28">
        <v>11846</v>
      </c>
      <c r="D35" s="29">
        <f>'[1]09'!C35</f>
        <v>11728</v>
      </c>
      <c r="E35" s="35">
        <f t="shared" si="0"/>
        <v>118</v>
      </c>
      <c r="F35" s="31">
        <v>4.47</v>
      </c>
      <c r="G35" s="36">
        <f t="shared" si="1"/>
        <v>553.833</v>
      </c>
      <c r="H35" s="28">
        <v>10510</v>
      </c>
      <c r="I35" s="29">
        <f>'[1]09'!H35</f>
        <v>10440</v>
      </c>
      <c r="J35" s="35">
        <f t="shared" si="2"/>
        <v>70</v>
      </c>
      <c r="K35" s="31">
        <v>1.68</v>
      </c>
      <c r="L35" s="36">
        <f t="shared" si="3"/>
        <v>123.47999999999999</v>
      </c>
      <c r="M35" s="37">
        <v>1.05</v>
      </c>
      <c r="N35" s="38">
        <f t="shared" si="4"/>
        <v>677.313</v>
      </c>
    </row>
    <row r="36" spans="1:14" ht="15.75">
      <c r="A36" s="26" t="s">
        <v>48</v>
      </c>
      <c r="B36" s="34">
        <v>165</v>
      </c>
      <c r="C36" s="28">
        <v>105987</v>
      </c>
      <c r="D36" s="29">
        <f>'[1]09'!C36</f>
        <v>105196</v>
      </c>
      <c r="E36" s="35">
        <f t="shared" si="0"/>
        <v>791</v>
      </c>
      <c r="F36" s="31">
        <v>4.47</v>
      </c>
      <c r="G36" s="36">
        <f t="shared" si="1"/>
        <v>3712.5585</v>
      </c>
      <c r="H36" s="28">
        <v>68148</v>
      </c>
      <c r="I36" s="29">
        <f>'[1]09'!H36</f>
        <v>67714</v>
      </c>
      <c r="J36" s="35">
        <f t="shared" si="2"/>
        <v>434</v>
      </c>
      <c r="K36" s="31">
        <v>1.68</v>
      </c>
      <c r="L36" s="36">
        <f t="shared" si="3"/>
        <v>765.576</v>
      </c>
      <c r="M36" s="37">
        <v>1.05</v>
      </c>
      <c r="N36" s="38">
        <f t="shared" si="4"/>
        <v>4478.1345</v>
      </c>
    </row>
    <row r="37" spans="1:14" ht="15.75">
      <c r="A37" s="26" t="s">
        <v>49</v>
      </c>
      <c r="B37" s="34">
        <v>169</v>
      </c>
      <c r="C37" s="28">
        <v>44280</v>
      </c>
      <c r="D37" s="29">
        <f>'[1]09'!C37</f>
        <v>43167</v>
      </c>
      <c r="E37" s="35">
        <f t="shared" si="0"/>
        <v>1113</v>
      </c>
      <c r="F37" s="31">
        <v>4.47</v>
      </c>
      <c r="G37" s="36">
        <f t="shared" si="1"/>
        <v>5223.8655</v>
      </c>
      <c r="H37" s="28">
        <v>23889</v>
      </c>
      <c r="I37" s="29">
        <f>'[1]09'!H37</f>
        <v>23323</v>
      </c>
      <c r="J37" s="35">
        <f t="shared" si="2"/>
        <v>566</v>
      </c>
      <c r="K37" s="31">
        <v>1.68</v>
      </c>
      <c r="L37" s="36">
        <f t="shared" si="3"/>
        <v>998.4240000000001</v>
      </c>
      <c r="M37" s="37">
        <v>1.05</v>
      </c>
      <c r="N37" s="38">
        <f t="shared" si="4"/>
        <v>6222.2895</v>
      </c>
    </row>
    <row r="38" spans="1:14" ht="15.75">
      <c r="A38" s="26" t="s">
        <v>50</v>
      </c>
      <c r="B38" s="34">
        <v>170</v>
      </c>
      <c r="C38" s="28">
        <v>43100</v>
      </c>
      <c r="D38" s="29">
        <f>'[1]09'!C38</f>
        <v>42845</v>
      </c>
      <c r="E38" s="35">
        <f t="shared" si="0"/>
        <v>255</v>
      </c>
      <c r="F38" s="31">
        <v>4.47</v>
      </c>
      <c r="G38" s="36">
        <f t="shared" si="1"/>
        <v>1196.8425</v>
      </c>
      <c r="H38" s="28">
        <v>42500</v>
      </c>
      <c r="I38" s="29">
        <f>'[1]09'!H38</f>
        <v>42376</v>
      </c>
      <c r="J38" s="35">
        <f t="shared" si="2"/>
        <v>124</v>
      </c>
      <c r="K38" s="31">
        <v>1.68</v>
      </c>
      <c r="L38" s="36">
        <f t="shared" si="3"/>
        <v>218.73600000000002</v>
      </c>
      <c r="M38" s="37">
        <v>1.05</v>
      </c>
      <c r="N38" s="38">
        <f t="shared" si="4"/>
        <v>1415.5785</v>
      </c>
    </row>
    <row r="39" spans="1:14" ht="15.75">
      <c r="A39" s="26" t="s">
        <v>51</v>
      </c>
      <c r="B39" s="34">
        <v>173</v>
      </c>
      <c r="C39" s="28">
        <v>20334</v>
      </c>
      <c r="D39" s="29">
        <f>'[1]09'!C39</f>
        <v>20035</v>
      </c>
      <c r="E39" s="35">
        <f t="shared" si="0"/>
        <v>299</v>
      </c>
      <c r="F39" s="31">
        <v>4.47</v>
      </c>
      <c r="G39" s="36">
        <f t="shared" si="1"/>
        <v>1403.3564999999999</v>
      </c>
      <c r="H39" s="28">
        <v>11534</v>
      </c>
      <c r="I39" s="29">
        <f>'[1]09'!H39</f>
        <v>11437</v>
      </c>
      <c r="J39" s="35">
        <f t="shared" si="2"/>
        <v>97</v>
      </c>
      <c r="K39" s="31">
        <v>1.68</v>
      </c>
      <c r="L39" s="36">
        <f t="shared" si="3"/>
        <v>171.108</v>
      </c>
      <c r="M39" s="37">
        <v>1.05</v>
      </c>
      <c r="N39" s="38">
        <f t="shared" si="4"/>
        <v>1574.4644999999998</v>
      </c>
    </row>
    <row r="40" spans="1:14" ht="15.75">
      <c r="A40" s="26" t="s">
        <v>52</v>
      </c>
      <c r="B40" s="34">
        <v>178</v>
      </c>
      <c r="C40" s="28">
        <v>190996</v>
      </c>
      <c r="D40" s="29">
        <f>'[1]09'!C40</f>
        <v>189310</v>
      </c>
      <c r="E40" s="35">
        <f t="shared" si="0"/>
        <v>1686</v>
      </c>
      <c r="F40" s="31">
        <v>4.47</v>
      </c>
      <c r="G40" s="36">
        <f t="shared" si="1"/>
        <v>7913.241</v>
      </c>
      <c r="H40" s="28">
        <v>120696</v>
      </c>
      <c r="I40" s="29">
        <f>'[1]09'!H40</f>
        <v>119740</v>
      </c>
      <c r="J40" s="35">
        <f t="shared" si="2"/>
        <v>956</v>
      </c>
      <c r="K40" s="31">
        <v>1.68</v>
      </c>
      <c r="L40" s="36">
        <f t="shared" si="3"/>
        <v>1686.384</v>
      </c>
      <c r="M40" s="37">
        <v>1.05</v>
      </c>
      <c r="N40" s="38">
        <f t="shared" si="4"/>
        <v>9599.625</v>
      </c>
    </row>
    <row r="41" spans="1:14" ht="15.75">
      <c r="A41" s="26" t="s">
        <v>53</v>
      </c>
      <c r="B41" s="34">
        <v>180</v>
      </c>
      <c r="C41" s="28">
        <v>122094</v>
      </c>
      <c r="D41" s="29">
        <f>'[1]09'!C41</f>
        <v>121675</v>
      </c>
      <c r="E41" s="35">
        <f t="shared" si="0"/>
        <v>419</v>
      </c>
      <c r="F41" s="31">
        <v>4.47</v>
      </c>
      <c r="G41" s="36">
        <f t="shared" si="1"/>
        <v>1966.5765000000001</v>
      </c>
      <c r="H41" s="28">
        <v>62022</v>
      </c>
      <c r="I41" s="29">
        <f>'[1]09'!H41</f>
        <v>61798</v>
      </c>
      <c r="J41" s="35">
        <f t="shared" si="2"/>
        <v>224</v>
      </c>
      <c r="K41" s="31">
        <v>1.68</v>
      </c>
      <c r="L41" s="36">
        <f t="shared" si="3"/>
        <v>395.136</v>
      </c>
      <c r="M41" s="37">
        <v>1.05</v>
      </c>
      <c r="N41" s="38">
        <f t="shared" si="4"/>
        <v>2361.7125</v>
      </c>
    </row>
    <row r="42" spans="1:14" ht="15.75">
      <c r="A42" s="26" t="s">
        <v>54</v>
      </c>
      <c r="B42" s="34">
        <v>182</v>
      </c>
      <c r="C42" s="28">
        <v>40947</v>
      </c>
      <c r="D42" s="29">
        <f>'[1]09'!C42</f>
        <v>40597</v>
      </c>
      <c r="E42" s="35">
        <f t="shared" si="0"/>
        <v>350</v>
      </c>
      <c r="F42" s="39">
        <v>6.39</v>
      </c>
      <c r="G42" s="36">
        <f t="shared" si="1"/>
        <v>2348.325</v>
      </c>
      <c r="H42" s="28">
        <v>11092</v>
      </c>
      <c r="I42" s="29">
        <f>'[1]09'!H42</f>
        <v>10981</v>
      </c>
      <c r="J42" s="35">
        <f t="shared" si="2"/>
        <v>111</v>
      </c>
      <c r="K42" s="39">
        <v>2.41</v>
      </c>
      <c r="L42" s="36">
        <f t="shared" si="3"/>
        <v>280.88550000000004</v>
      </c>
      <c r="M42" s="37">
        <v>1.05</v>
      </c>
      <c r="N42" s="38">
        <f t="shared" si="4"/>
        <v>2629.2104999999997</v>
      </c>
    </row>
    <row r="43" spans="1:14" ht="15.75">
      <c r="A43" s="26" t="s">
        <v>55</v>
      </c>
      <c r="B43" s="34">
        <v>185</v>
      </c>
      <c r="C43" s="28">
        <v>807</v>
      </c>
      <c r="D43" s="29">
        <f>'[1]09'!C43</f>
        <v>801</v>
      </c>
      <c r="E43" s="35">
        <f t="shared" si="0"/>
        <v>6</v>
      </c>
      <c r="F43" s="31">
        <v>4.47</v>
      </c>
      <c r="G43" s="36">
        <f t="shared" si="1"/>
        <v>28.161</v>
      </c>
      <c r="H43" s="28">
        <v>449</v>
      </c>
      <c r="I43" s="29">
        <f>'[1]09'!H43</f>
        <v>446</v>
      </c>
      <c r="J43" s="35">
        <f t="shared" si="2"/>
        <v>3</v>
      </c>
      <c r="K43" s="31">
        <v>1.68</v>
      </c>
      <c r="L43" s="36">
        <f t="shared" si="3"/>
        <v>5.292000000000001</v>
      </c>
      <c r="M43" s="37">
        <v>1.05</v>
      </c>
      <c r="N43" s="38">
        <f t="shared" si="4"/>
        <v>33.453</v>
      </c>
    </row>
    <row r="44" spans="1:14" ht="15.75">
      <c r="A44" s="26" t="s">
        <v>56</v>
      </c>
      <c r="B44" s="34">
        <v>187</v>
      </c>
      <c r="C44" s="28">
        <v>66011</v>
      </c>
      <c r="D44" s="29">
        <f>'[1]09'!C44</f>
        <v>64728</v>
      </c>
      <c r="E44" s="35">
        <f t="shared" si="0"/>
        <v>1283</v>
      </c>
      <c r="F44" s="31">
        <v>4.47</v>
      </c>
      <c r="G44" s="36">
        <f t="shared" si="1"/>
        <v>6021.7605</v>
      </c>
      <c r="H44" s="28">
        <v>42578</v>
      </c>
      <c r="I44" s="29">
        <f>'[1]09'!H44</f>
        <v>41358</v>
      </c>
      <c r="J44" s="35">
        <f t="shared" si="2"/>
        <v>1220</v>
      </c>
      <c r="K44" s="31">
        <v>1.68</v>
      </c>
      <c r="L44" s="36">
        <f t="shared" si="3"/>
        <v>2152.08</v>
      </c>
      <c r="M44" s="37">
        <v>1.05</v>
      </c>
      <c r="N44" s="38">
        <f t="shared" si="4"/>
        <v>8173.8405</v>
      </c>
    </row>
    <row r="45" spans="1:14" ht="15.75">
      <c r="A45" s="26" t="s">
        <v>57</v>
      </c>
      <c r="B45" s="34">
        <v>201</v>
      </c>
      <c r="C45" s="28">
        <v>2297</v>
      </c>
      <c r="D45" s="29">
        <f>'[1]09'!C45</f>
        <v>2267</v>
      </c>
      <c r="E45" s="35">
        <f t="shared" si="0"/>
        <v>30</v>
      </c>
      <c r="F45" s="39">
        <v>6.39</v>
      </c>
      <c r="G45" s="36">
        <f t="shared" si="1"/>
        <v>201.285</v>
      </c>
      <c r="H45" s="28">
        <v>1218</v>
      </c>
      <c r="I45" s="29">
        <f>'[1]09'!H45</f>
        <v>1197</v>
      </c>
      <c r="J45" s="35">
        <f t="shared" si="2"/>
        <v>21</v>
      </c>
      <c r="K45" s="39">
        <v>2.41</v>
      </c>
      <c r="L45" s="36">
        <f t="shared" si="3"/>
        <v>53.1405</v>
      </c>
      <c r="M45" s="37">
        <v>1.05</v>
      </c>
      <c r="N45" s="38">
        <f t="shared" si="4"/>
        <v>254.4255</v>
      </c>
    </row>
    <row r="46" spans="1:14" ht="15.75">
      <c r="A46" s="26" t="s">
        <v>58</v>
      </c>
      <c r="B46" s="34">
        <v>202</v>
      </c>
      <c r="C46" s="28">
        <v>20181</v>
      </c>
      <c r="D46" s="29">
        <f>'[1]09'!C46</f>
        <v>19969</v>
      </c>
      <c r="E46" s="35">
        <f t="shared" si="0"/>
        <v>212</v>
      </c>
      <c r="F46" s="39">
        <v>6.39</v>
      </c>
      <c r="G46" s="36">
        <f t="shared" si="1"/>
        <v>1422.414</v>
      </c>
      <c r="H46" s="28">
        <v>9200</v>
      </c>
      <c r="I46" s="29">
        <f>'[1]09'!H46</f>
        <v>8970</v>
      </c>
      <c r="J46" s="35">
        <f t="shared" si="2"/>
        <v>230</v>
      </c>
      <c r="K46" s="39">
        <v>2.41</v>
      </c>
      <c r="L46" s="36">
        <f t="shared" si="3"/>
        <v>582.015</v>
      </c>
      <c r="M46" s="37">
        <v>1.05</v>
      </c>
      <c r="N46" s="38">
        <f t="shared" si="4"/>
        <v>2004.429</v>
      </c>
    </row>
    <row r="47" spans="1:14" ht="15.75">
      <c r="A47" s="26" t="s">
        <v>59</v>
      </c>
      <c r="B47" s="34">
        <v>203</v>
      </c>
      <c r="C47" s="28">
        <v>5383</v>
      </c>
      <c r="D47" s="29">
        <f>'[1]09'!C47</f>
        <v>5136</v>
      </c>
      <c r="E47" s="35">
        <f t="shared" si="0"/>
        <v>247</v>
      </c>
      <c r="F47" s="39">
        <v>6.39</v>
      </c>
      <c r="G47" s="36">
        <f t="shared" si="1"/>
        <v>1657.2465</v>
      </c>
      <c r="H47" s="28">
        <v>988</v>
      </c>
      <c r="I47" s="29">
        <f>'[1]09'!H47</f>
        <v>916</v>
      </c>
      <c r="J47" s="35">
        <f t="shared" si="2"/>
        <v>72</v>
      </c>
      <c r="K47" s="39">
        <v>2.41</v>
      </c>
      <c r="L47" s="36">
        <f t="shared" si="3"/>
        <v>182.19600000000003</v>
      </c>
      <c r="M47" s="37">
        <v>1.05</v>
      </c>
      <c r="N47" s="38">
        <f t="shared" si="4"/>
        <v>1839.4425</v>
      </c>
    </row>
    <row r="48" spans="1:14" ht="15.75">
      <c r="A48" s="26" t="s">
        <v>55</v>
      </c>
      <c r="B48" s="34">
        <v>204</v>
      </c>
      <c r="C48" s="28">
        <v>63788</v>
      </c>
      <c r="D48" s="29">
        <f>'[1]09'!C48</f>
        <v>63412</v>
      </c>
      <c r="E48" s="35">
        <f t="shared" si="0"/>
        <v>376</v>
      </c>
      <c r="F48" s="31">
        <v>4.47</v>
      </c>
      <c r="G48" s="36">
        <f t="shared" si="1"/>
        <v>1764.7559999999999</v>
      </c>
      <c r="H48" s="28">
        <v>39719</v>
      </c>
      <c r="I48" s="29">
        <f>'[1]09'!H48</f>
        <v>39494</v>
      </c>
      <c r="J48" s="35">
        <f t="shared" si="2"/>
        <v>225</v>
      </c>
      <c r="K48" s="31">
        <v>1.68</v>
      </c>
      <c r="L48" s="36">
        <f t="shared" si="3"/>
        <v>396.9</v>
      </c>
      <c r="M48" s="37">
        <v>1.05</v>
      </c>
      <c r="N48" s="38">
        <f t="shared" si="4"/>
        <v>2161.656</v>
      </c>
    </row>
    <row r="49" spans="1:14" ht="15.75">
      <c r="A49" s="26" t="s">
        <v>60</v>
      </c>
      <c r="B49" s="34">
        <v>205</v>
      </c>
      <c r="C49" s="28">
        <v>4828</v>
      </c>
      <c r="D49" s="29">
        <f>'[1]09'!C49</f>
        <v>4559</v>
      </c>
      <c r="E49" s="35">
        <f t="shared" si="0"/>
        <v>269</v>
      </c>
      <c r="F49" s="31">
        <v>4.47</v>
      </c>
      <c r="G49" s="36">
        <f t="shared" si="1"/>
        <v>1262.5514999999998</v>
      </c>
      <c r="H49" s="28">
        <v>1313</v>
      </c>
      <c r="I49" s="29">
        <f>'[1]09'!H49</f>
        <v>1232</v>
      </c>
      <c r="J49" s="35">
        <f t="shared" si="2"/>
        <v>81</v>
      </c>
      <c r="K49" s="31">
        <v>1.68</v>
      </c>
      <c r="L49" s="36">
        <f t="shared" si="3"/>
        <v>142.884</v>
      </c>
      <c r="M49" s="37">
        <v>1.05</v>
      </c>
      <c r="N49" s="38">
        <f t="shared" si="4"/>
        <v>1405.4354999999998</v>
      </c>
    </row>
    <row r="50" spans="1:14" ht="15.75">
      <c r="A50" s="26" t="s">
        <v>61</v>
      </c>
      <c r="B50" s="34">
        <v>210</v>
      </c>
      <c r="C50" s="28">
        <v>68274</v>
      </c>
      <c r="D50" s="29">
        <f>'[1]09'!C50</f>
        <v>66628</v>
      </c>
      <c r="E50" s="35">
        <f t="shared" si="0"/>
        <v>1646</v>
      </c>
      <c r="F50" s="31">
        <v>4.47</v>
      </c>
      <c r="G50" s="36">
        <f t="shared" si="1"/>
        <v>7725.501</v>
      </c>
      <c r="H50" s="28">
        <v>84595</v>
      </c>
      <c r="I50" s="29">
        <f>'[1]09'!H50</f>
        <v>82713</v>
      </c>
      <c r="J50" s="35">
        <f t="shared" si="2"/>
        <v>1882</v>
      </c>
      <c r="K50" s="31">
        <v>1.68</v>
      </c>
      <c r="L50" s="36">
        <f t="shared" si="3"/>
        <v>3319.848</v>
      </c>
      <c r="M50" s="37">
        <v>1.05</v>
      </c>
      <c r="N50" s="38">
        <f t="shared" si="4"/>
        <v>11045.349</v>
      </c>
    </row>
    <row r="51" spans="1:14" ht="15.75">
      <c r="A51" s="26" t="s">
        <v>62</v>
      </c>
      <c r="B51" s="34">
        <v>211</v>
      </c>
      <c r="C51" s="28">
        <v>132</v>
      </c>
      <c r="D51" s="29">
        <f>'[1]09'!C51</f>
        <v>130</v>
      </c>
      <c r="E51" s="35">
        <f t="shared" si="0"/>
        <v>2</v>
      </c>
      <c r="F51" s="31">
        <v>4.47</v>
      </c>
      <c r="G51" s="36">
        <f t="shared" si="1"/>
        <v>9.387</v>
      </c>
      <c r="H51" s="28">
        <v>2256</v>
      </c>
      <c r="I51" s="29">
        <f>'[1]09'!H51</f>
        <v>2256</v>
      </c>
      <c r="J51" s="35">
        <f t="shared" si="2"/>
        <v>0</v>
      </c>
      <c r="K51" s="31">
        <v>1.68</v>
      </c>
      <c r="L51" s="36">
        <f t="shared" si="3"/>
        <v>0</v>
      </c>
      <c r="M51" s="37">
        <v>1.05</v>
      </c>
      <c r="N51" s="38">
        <f t="shared" si="4"/>
        <v>9.387</v>
      </c>
    </row>
    <row r="52" spans="1:14" ht="15.75">
      <c r="A52" s="26" t="s">
        <v>62</v>
      </c>
      <c r="B52" s="34">
        <v>212</v>
      </c>
      <c r="C52" s="28">
        <v>91648</v>
      </c>
      <c r="D52" s="29">
        <f>'[1]09'!C52</f>
        <v>91078</v>
      </c>
      <c r="E52" s="35">
        <f t="shared" si="0"/>
        <v>570</v>
      </c>
      <c r="F52" s="31">
        <v>4.47</v>
      </c>
      <c r="G52" s="36">
        <f t="shared" si="1"/>
        <v>2675.295</v>
      </c>
      <c r="H52" s="28">
        <v>54149</v>
      </c>
      <c r="I52" s="29">
        <f>'[1]09'!H52</f>
        <v>53811</v>
      </c>
      <c r="J52" s="35">
        <f t="shared" si="2"/>
        <v>338</v>
      </c>
      <c r="K52" s="31">
        <v>1.68</v>
      </c>
      <c r="L52" s="36">
        <f t="shared" si="3"/>
        <v>596.2320000000001</v>
      </c>
      <c r="M52" s="37">
        <v>1.05</v>
      </c>
      <c r="N52" s="38">
        <f t="shared" si="4"/>
        <v>3271.527</v>
      </c>
    </row>
    <row r="53" spans="1:14" ht="15.75">
      <c r="A53" s="26" t="s">
        <v>40</v>
      </c>
      <c r="B53" s="34">
        <v>232</v>
      </c>
      <c r="C53" s="28">
        <v>4771</v>
      </c>
      <c r="D53" s="29">
        <f>'[1]09'!C53</f>
        <v>4754</v>
      </c>
      <c r="E53" s="35">
        <f t="shared" si="0"/>
        <v>17</v>
      </c>
      <c r="F53" s="31">
        <v>4.47</v>
      </c>
      <c r="G53" s="36">
        <f t="shared" si="1"/>
        <v>79.7895</v>
      </c>
      <c r="H53" s="28">
        <v>4043</v>
      </c>
      <c r="I53" s="29">
        <f>'[1]09'!H53</f>
        <v>4033</v>
      </c>
      <c r="J53" s="35">
        <f t="shared" si="2"/>
        <v>10</v>
      </c>
      <c r="K53" s="31">
        <v>1.68</v>
      </c>
      <c r="L53" s="36">
        <f t="shared" si="3"/>
        <v>17.64</v>
      </c>
      <c r="M53" s="37">
        <v>1.05</v>
      </c>
      <c r="N53" s="38">
        <f t="shared" si="4"/>
        <v>97.4295</v>
      </c>
    </row>
    <row r="54" spans="1:14" ht="16.5" thickBot="1">
      <c r="A54" s="40" t="s">
        <v>63</v>
      </c>
      <c r="B54" s="41">
        <v>233</v>
      </c>
      <c r="C54" s="42">
        <v>14782</v>
      </c>
      <c r="D54" s="43">
        <f>'[1]09'!C54</f>
        <v>14138</v>
      </c>
      <c r="E54" s="44">
        <f t="shared" si="0"/>
        <v>644</v>
      </c>
      <c r="F54" s="45">
        <v>4.47</v>
      </c>
      <c r="G54" s="45">
        <f t="shared" si="1"/>
        <v>3022.614</v>
      </c>
      <c r="H54" s="42">
        <v>7249</v>
      </c>
      <c r="I54" s="43">
        <f>'[1]09'!H54</f>
        <v>6945</v>
      </c>
      <c r="J54" s="44">
        <f t="shared" si="2"/>
        <v>304</v>
      </c>
      <c r="K54" s="45">
        <v>1.68</v>
      </c>
      <c r="L54" s="45">
        <f t="shared" si="3"/>
        <v>536.256</v>
      </c>
      <c r="M54" s="46">
        <v>1.05</v>
      </c>
      <c r="N54" s="47">
        <f t="shared" si="4"/>
        <v>3558.87</v>
      </c>
    </row>
    <row r="55" spans="5:10" ht="15.75">
      <c r="E55" s="48"/>
      <c r="J55" s="48"/>
    </row>
    <row r="57" spans="2:7" ht="16.5">
      <c r="B57" s="57"/>
      <c r="C57" s="57"/>
      <c r="D57" s="57"/>
      <c r="E57" s="58"/>
      <c r="F57" s="58"/>
      <c r="G57" s="58"/>
    </row>
    <row r="58" spans="2:7" ht="16.5">
      <c r="B58" s="57"/>
      <c r="C58" s="57"/>
      <c r="D58" s="59"/>
      <c r="E58" s="60"/>
      <c r="F58" s="60"/>
      <c r="G58" s="58"/>
    </row>
    <row r="59" spans="2:7" ht="16.5">
      <c r="B59" s="57"/>
      <c r="C59" s="57"/>
      <c r="D59" s="59"/>
      <c r="E59" s="61"/>
      <c r="F59" s="61"/>
      <c r="G59" s="62"/>
    </row>
    <row r="60" spans="2:7" ht="16.5">
      <c r="B60" s="57"/>
      <c r="C60" s="57"/>
      <c r="D60" s="57"/>
      <c r="E60" s="61"/>
      <c r="F60" s="61"/>
      <c r="G60" s="62"/>
    </row>
    <row r="61" spans="2:7" ht="16.5">
      <c r="B61" s="50"/>
      <c r="C61" s="50"/>
      <c r="D61" s="50"/>
      <c r="E61" s="50"/>
      <c r="F61" s="51"/>
      <c r="G61" s="53"/>
    </row>
    <row r="62" spans="2:7" ht="16.5">
      <c r="B62" s="54"/>
      <c r="C62" s="54"/>
      <c r="D62" s="54"/>
      <c r="E62" s="54"/>
      <c r="F62" s="51"/>
      <c r="G62" s="55"/>
    </row>
    <row r="63" spans="2:7" ht="16.5">
      <c r="B63" s="54"/>
      <c r="C63" s="54"/>
      <c r="D63" s="54"/>
      <c r="E63" s="54"/>
      <c r="F63" s="54"/>
      <c r="G63" s="52"/>
    </row>
    <row r="64" spans="2:7" ht="16.5">
      <c r="B64" s="54"/>
      <c r="C64" s="54"/>
      <c r="D64" s="54"/>
      <c r="E64" s="54"/>
      <c r="F64" s="54"/>
      <c r="G64" s="56"/>
    </row>
  </sheetData>
  <mergeCells count="19">
    <mergeCell ref="B62:E62"/>
    <mergeCell ref="B63:F63"/>
    <mergeCell ref="B64:F64"/>
    <mergeCell ref="B58:C58"/>
    <mergeCell ref="B59:C59"/>
    <mergeCell ref="B60:D60"/>
    <mergeCell ref="B61:E61"/>
    <mergeCell ref="L2:L3"/>
    <mergeCell ref="M2:M3"/>
    <mergeCell ref="N2:N3"/>
    <mergeCell ref="B57:D57"/>
    <mergeCell ref="F2:F3"/>
    <mergeCell ref="G2:G3"/>
    <mergeCell ref="H2:J2"/>
    <mergeCell ref="K2:K3"/>
    <mergeCell ref="B1:D1"/>
    <mergeCell ref="A2:A3"/>
    <mergeCell ref="B2:B3"/>
    <mergeCell ref="C2:E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USERS</cp:lastModifiedBy>
  <dcterms:created xsi:type="dcterms:W3CDTF">2019-10-18T22:51:36Z</dcterms:created>
  <dcterms:modified xsi:type="dcterms:W3CDTF">2019-10-18T22:52:29Z</dcterms:modified>
  <cp:category/>
  <cp:version/>
  <cp:contentType/>
  <cp:contentStatus/>
</cp:coreProperties>
</file>