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<sst xmlns="http://schemas.openxmlformats.org/spreadsheetml/2006/main" count="68" uniqueCount="64">
  <si>
    <t>Ведомость за октябрь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</si>
  <si>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</si>
  <si>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</si>
  <si>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</si>
  <si>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</si>
  <si>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</si>
  <si>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</si>
  <si>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</si>
  <si>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</si>
  <si>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</si>
  <si>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</si>
  <si>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</si>
  <si>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</si>
  <si>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</si>
  <si>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</si>
  <si>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</si>
  <si>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</si>
  <si>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</si>
  <si>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</si>
  <si>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</si>
  <si>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</si>
  <si>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</si>
  <si>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Фетисова Галина Евгеньевна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</si>
  <si>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</si>
  <si>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</si>
  <si>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</si>
  <si>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</si>
  <si>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</si>
  <si>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</si>
  <si>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</si>
  <si>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</si>
  <si>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</si>
  <si>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</si>
  <si>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</si>
  <si>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</si>
  <si>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</si>
  <si>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</si>
  <si>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</si>
  <si>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</si>
  <si>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</si>
  <si>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</si>
  <si>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</si>
  <si>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</si>
  <si>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</si>
  <si>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</si>
  <si>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</si>
  <si>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</si>
  <si>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</si>
  <si>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</si>
  <si>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</si>
  <si>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</si>
  <si>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</si>
  <si>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</si>
  <si>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</si>
  <si>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</si>
  <si>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</si>
  <si>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</si>
  <si>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</si>
  <si>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</si>
  <si>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</si>
  <si>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</si>
  <si>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Киреева Надежда Александровна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</si>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</sst>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5">
    <font>
      <sz val="10"/>
      <name val="Arial Cyr"/>
      <family val="0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65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3" fontId="2" fillId="0" borderId="4" xfId="0" applyNumberFormat="1" applyFont="1" applyBorder="1" applyAlignment="1">
      <alignment/>
    </xf>
    <xf numFmtId="3" fontId="2" fillId="2" borderId="4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166" fontId="2" fillId="0" borderId="5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 horizontal="center"/>
    </xf>
    <xf numFmtId="166" fontId="2" fillId="2" borderId="6" xfId="0" applyNumberFormat="1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/>
    </xf>
    <xf numFmtId="166" fontId="2" fillId="0" borderId="4" xfId="0" applyNumberFormat="1" applyFont="1" applyFill="1" applyBorder="1" applyAlignment="1">
      <alignment/>
    </xf>
    <xf numFmtId="0" fontId="2" fillId="0" borderId="4" xfId="0" applyNumberFormat="1" applyFont="1" applyFill="1" applyBorder="1" applyAlignment="1">
      <alignment horizontal="center"/>
    </xf>
    <xf numFmtId="166" fontId="2" fillId="2" borderId="8" xfId="0" applyNumberFormat="1" applyFont="1" applyFill="1" applyBorder="1" applyAlignment="1">
      <alignment/>
    </xf>
    <xf numFmtId="166" fontId="4" fillId="0" borderId="4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2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164" fontId="2" fillId="0" borderId="13" xfId="0" applyNumberFormat="1" applyFont="1" applyFill="1" applyBorder="1" applyAlignment="1">
      <alignment horizontal="center" wrapText="1"/>
    </xf>
    <xf numFmtId="164" fontId="2" fillId="0" borderId="14" xfId="0" applyNumberFormat="1" applyFont="1" applyFill="1" applyBorder="1" applyAlignment="1">
      <alignment horizontal="center" wrapText="1"/>
    </xf>
    <xf numFmtId="164" fontId="2" fillId="3" borderId="17" xfId="0" applyNumberFormat="1" applyFont="1" applyFill="1" applyBorder="1" applyAlignment="1">
      <alignment horizontal="center" wrapText="1"/>
    </xf>
    <xf numFmtId="164" fontId="2" fillId="3" borderId="18" xfId="0" applyNumberFormat="1" applyFont="1" applyFill="1" applyBorder="1" applyAlignment="1">
      <alignment horizontal="center" wrapText="1"/>
    </xf>
    <xf numFmtId="164" fontId="2" fillId="3" borderId="19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22">
      <selection activeCell="B4" sqref="B4"/>
    </sheetView>
  </sheetViews>
  <sheetFormatPr defaultColWidth="9.00390625" defaultRowHeight="12.75"/>
  <cols>
    <col min="3" max="4" width="12.375" style="0" customWidth="1"/>
    <col min="7" max="7" width="13.375" style="0" customWidth="1"/>
    <col min="8" max="8" width="13.25390625" style="0" customWidth="1"/>
    <col min="9" max="9" width="12.875" style="0" customWidth="1"/>
    <col min="12" max="12" width="14.625" style="0" customWidth="1"/>
    <col min="14" max="14" width="17.375" style="0" customWidth="1"/>
  </cols>
  <sheetData>
    <row r="1" spans="1:14" ht="16.5" thickBot="1">
      <c r="A1" s="1">
        <v>43393</v>
      </c>
      <c r="B1" s="42" t="s">
        <v>0</v>
      </c>
      <c r="C1" s="42"/>
      <c r="D1" s="42"/>
      <c r="E1" s="2"/>
      <c r="F1" s="2"/>
      <c r="G1" s="2"/>
      <c r="H1" s="3"/>
      <c r="I1" s="3"/>
      <c r="J1" s="3"/>
      <c r="K1" s="4"/>
      <c r="L1" s="4"/>
      <c r="M1" s="5"/>
      <c r="N1" s="6"/>
    </row>
    <row r="2" spans="1:14" ht="15.75">
      <c r="A2" s="43" t="s">
        <v>1</v>
      </c>
      <c r="B2" s="45" t="s">
        <v>2</v>
      </c>
      <c r="C2" s="39" t="s">
        <v>3</v>
      </c>
      <c r="D2" s="40"/>
      <c r="E2" s="41"/>
      <c r="F2" s="37" t="s">
        <v>4</v>
      </c>
      <c r="G2" s="37" t="s">
        <v>5</v>
      </c>
      <c r="H2" s="39" t="s">
        <v>6</v>
      </c>
      <c r="I2" s="40"/>
      <c r="J2" s="41"/>
      <c r="K2" s="31" t="s">
        <v>7</v>
      </c>
      <c r="L2" s="31" t="s">
        <v>8</v>
      </c>
      <c r="M2" s="33" t="s">
        <v>9</v>
      </c>
      <c r="N2" s="35" t="s">
        <v>10</v>
      </c>
    </row>
    <row r="3" spans="1:14" ht="32.25" thickBot="1">
      <c r="A3" s="44"/>
      <c r="B3" s="46"/>
      <c r="C3" s="7" t="s">
        <v>11</v>
      </c>
      <c r="D3" s="8" t="s">
        <v>12</v>
      </c>
      <c r="E3" s="8" t="s">
        <v>13</v>
      </c>
      <c r="F3" s="38"/>
      <c r="G3" s="38"/>
      <c r="H3" s="7" t="s">
        <v>11</v>
      </c>
      <c r="I3" s="8" t="s">
        <v>14</v>
      </c>
      <c r="J3" s="8" t="s">
        <v>15</v>
      </c>
      <c r="K3" s="32"/>
      <c r="L3" s="32"/>
      <c r="M3" s="34"/>
      <c r="N3" s="36"/>
    </row>
    <row r="4" spans="1:14" ht="16.5" thickTop="1">
      <c r="A4" s="9" t="s">
        <v>16</v>
      </c>
      <c r="B4" s="10">
        <v>5</v>
      </c>
      <c r="C4" s="11">
        <v>4463</v>
      </c>
      <c r="D4" s="12">
        <v>4323</v>
      </c>
      <c r="E4" s="13">
        <f>C4-D4</f>
        <v>140</v>
      </c>
      <c r="F4" s="14">
        <v>4.26</v>
      </c>
      <c r="G4" s="14">
        <f>E4*M4*F4</f>
        <v>626.2199999999999</v>
      </c>
      <c r="H4" s="11">
        <v>2809</v>
      </c>
      <c r="I4" s="12">
        <v>2731</v>
      </c>
      <c r="J4" s="13">
        <f>H4-I4</f>
        <v>78</v>
      </c>
      <c r="K4" s="14">
        <v>1.58</v>
      </c>
      <c r="L4" s="14">
        <f>J4*M4*K4</f>
        <v>129.40200000000002</v>
      </c>
      <c r="M4" s="15">
        <v>1.05</v>
      </c>
      <c r="N4" s="16">
        <f>G4+L4</f>
        <v>755.622</v>
      </c>
    </row>
    <row r="5" spans="1:14" ht="15.75">
      <c r="A5" s="9" t="s">
        <v>17</v>
      </c>
      <c r="B5" s="17">
        <v>46</v>
      </c>
      <c r="C5" s="11">
        <v>35007</v>
      </c>
      <c r="D5" s="12">
        <v>34884</v>
      </c>
      <c r="E5" s="18">
        <f aca="true" t="shared" si="0" ref="E5:E54">C5-D5</f>
        <v>123</v>
      </c>
      <c r="F5" s="14">
        <v>4.26</v>
      </c>
      <c r="G5" s="19">
        <f aca="true" t="shared" si="1" ref="G5:G54">E5*M5*F5</f>
        <v>550.179</v>
      </c>
      <c r="H5" s="11">
        <v>20674</v>
      </c>
      <c r="I5" s="12">
        <v>20594</v>
      </c>
      <c r="J5" s="18">
        <f aca="true" t="shared" si="2" ref="J5:J54">H5-I5</f>
        <v>80</v>
      </c>
      <c r="K5" s="14">
        <v>1.58</v>
      </c>
      <c r="L5" s="19">
        <f aca="true" t="shared" si="3" ref="L5:L54">J5*M5*K5</f>
        <v>132.72</v>
      </c>
      <c r="M5" s="20">
        <v>1.05</v>
      </c>
      <c r="N5" s="21">
        <f aca="true" t="shared" si="4" ref="N5:N54">G5+L5</f>
        <v>682.899</v>
      </c>
    </row>
    <row r="6" spans="1:14" ht="15.75">
      <c r="A6" s="9" t="s">
        <v>18</v>
      </c>
      <c r="B6" s="17">
        <v>51</v>
      </c>
      <c r="C6" s="11">
        <v>130861</v>
      </c>
      <c r="D6" s="12">
        <v>130332</v>
      </c>
      <c r="E6" s="18">
        <f t="shared" si="0"/>
        <v>529</v>
      </c>
      <c r="F6" s="14">
        <v>4.26</v>
      </c>
      <c r="G6" s="19">
        <f t="shared" si="1"/>
        <v>2366.217</v>
      </c>
      <c r="H6" s="11">
        <v>64758</v>
      </c>
      <c r="I6" s="12">
        <v>64505</v>
      </c>
      <c r="J6" s="18">
        <f t="shared" si="2"/>
        <v>253</v>
      </c>
      <c r="K6" s="14">
        <v>1.58</v>
      </c>
      <c r="L6" s="19">
        <f t="shared" si="3"/>
        <v>419.7270000000001</v>
      </c>
      <c r="M6" s="20">
        <v>1.05</v>
      </c>
      <c r="N6" s="21">
        <f t="shared" si="4"/>
        <v>2785.9440000000004</v>
      </c>
    </row>
    <row r="7" spans="1:14" ht="15.75">
      <c r="A7" s="9" t="s">
        <v>19</v>
      </c>
      <c r="B7" s="17">
        <v>77</v>
      </c>
      <c r="C7" s="11">
        <v>22317</v>
      </c>
      <c r="D7" s="12">
        <v>22077</v>
      </c>
      <c r="E7" s="18">
        <f t="shared" si="0"/>
        <v>240</v>
      </c>
      <c r="F7" s="22">
        <v>6.08</v>
      </c>
      <c r="G7" s="19">
        <f t="shared" si="1"/>
        <v>1532.16</v>
      </c>
      <c r="H7" s="11">
        <v>10499</v>
      </c>
      <c r="I7" s="12">
        <v>10383</v>
      </c>
      <c r="J7" s="18">
        <f t="shared" si="2"/>
        <v>116</v>
      </c>
      <c r="K7" s="22">
        <v>2.25</v>
      </c>
      <c r="L7" s="19">
        <f t="shared" si="3"/>
        <v>274.05</v>
      </c>
      <c r="M7" s="20">
        <v>1.05</v>
      </c>
      <c r="N7" s="21">
        <f t="shared" si="4"/>
        <v>1806.21</v>
      </c>
    </row>
    <row r="8" spans="1:14" ht="15.75">
      <c r="A8" s="9" t="s">
        <v>20</v>
      </c>
      <c r="B8" s="17">
        <v>78</v>
      </c>
      <c r="C8" s="11">
        <v>63440</v>
      </c>
      <c r="D8" s="12">
        <v>63307</v>
      </c>
      <c r="E8" s="18">
        <f t="shared" si="0"/>
        <v>133</v>
      </c>
      <c r="F8" s="22">
        <v>6.08</v>
      </c>
      <c r="G8" s="19">
        <f t="shared" si="1"/>
        <v>849.072</v>
      </c>
      <c r="H8" s="11">
        <v>34650</v>
      </c>
      <c r="I8" s="12">
        <v>34590</v>
      </c>
      <c r="J8" s="18">
        <f t="shared" si="2"/>
        <v>60</v>
      </c>
      <c r="K8" s="22">
        <v>2.25</v>
      </c>
      <c r="L8" s="19">
        <f t="shared" si="3"/>
        <v>141.75</v>
      </c>
      <c r="M8" s="20">
        <v>1.05</v>
      </c>
      <c r="N8" s="21">
        <f t="shared" si="4"/>
        <v>990.822</v>
      </c>
    </row>
    <row r="9" spans="1:14" ht="15.75">
      <c r="A9" s="9" t="s">
        <v>21</v>
      </c>
      <c r="B9" s="17">
        <v>82</v>
      </c>
      <c r="C9" s="11">
        <v>7950</v>
      </c>
      <c r="D9" s="12">
        <v>7825</v>
      </c>
      <c r="E9" s="18">
        <f t="shared" si="0"/>
        <v>125</v>
      </c>
      <c r="F9" s="22">
        <v>6.08</v>
      </c>
      <c r="G9" s="19">
        <f t="shared" si="1"/>
        <v>798</v>
      </c>
      <c r="H9" s="11">
        <v>3364</v>
      </c>
      <c r="I9" s="12">
        <v>3323</v>
      </c>
      <c r="J9" s="18">
        <f t="shared" si="2"/>
        <v>41</v>
      </c>
      <c r="K9" s="22">
        <v>2.25</v>
      </c>
      <c r="L9" s="19">
        <f t="shared" si="3"/>
        <v>96.86250000000001</v>
      </c>
      <c r="M9" s="20">
        <v>1.05</v>
      </c>
      <c r="N9" s="21">
        <f t="shared" si="4"/>
        <v>894.8625</v>
      </c>
    </row>
    <row r="10" spans="1:14" ht="15.75">
      <c r="A10" s="9" t="s">
        <v>22</v>
      </c>
      <c r="B10" s="17">
        <v>91</v>
      </c>
      <c r="C10" s="11">
        <v>1456</v>
      </c>
      <c r="D10" s="12">
        <v>1456</v>
      </c>
      <c r="E10" s="18">
        <f t="shared" si="0"/>
        <v>0</v>
      </c>
      <c r="F10" s="22">
        <v>6.08</v>
      </c>
      <c r="G10" s="19">
        <f t="shared" si="1"/>
        <v>0</v>
      </c>
      <c r="H10" s="11">
        <v>844</v>
      </c>
      <c r="I10" s="12">
        <v>844</v>
      </c>
      <c r="J10" s="18">
        <f t="shared" si="2"/>
        <v>0</v>
      </c>
      <c r="K10" s="22">
        <v>2.25</v>
      </c>
      <c r="L10" s="19">
        <f t="shared" si="3"/>
        <v>0</v>
      </c>
      <c r="M10" s="20">
        <v>1.05</v>
      </c>
      <c r="N10" s="21">
        <f t="shared" si="4"/>
        <v>0</v>
      </c>
    </row>
    <row r="11" spans="1:14" ht="15.75">
      <c r="A11" s="9" t="s">
        <v>23</v>
      </c>
      <c r="B11" s="17">
        <v>92</v>
      </c>
      <c r="C11" s="11">
        <v>88232</v>
      </c>
      <c r="D11" s="12">
        <v>87106</v>
      </c>
      <c r="E11" s="18">
        <f t="shared" si="0"/>
        <v>1126</v>
      </c>
      <c r="F11" s="14">
        <v>4.26</v>
      </c>
      <c r="G11" s="19">
        <f t="shared" si="1"/>
        <v>5036.598</v>
      </c>
      <c r="H11" s="11">
        <v>53789</v>
      </c>
      <c r="I11" s="12">
        <v>53047</v>
      </c>
      <c r="J11" s="18">
        <f t="shared" si="2"/>
        <v>742</v>
      </c>
      <c r="K11" s="14">
        <v>1.58</v>
      </c>
      <c r="L11" s="19">
        <f t="shared" si="3"/>
        <v>1230.978</v>
      </c>
      <c r="M11" s="20">
        <v>1.05</v>
      </c>
      <c r="N11" s="21">
        <f t="shared" si="4"/>
        <v>6267.576</v>
      </c>
    </row>
    <row r="12" spans="1:14" ht="15.75">
      <c r="A12" s="9" t="s">
        <v>24</v>
      </c>
      <c r="B12" s="17">
        <v>93</v>
      </c>
      <c r="C12" s="11">
        <v>166137</v>
      </c>
      <c r="D12" s="12">
        <v>164978</v>
      </c>
      <c r="E12" s="18">
        <f t="shared" si="0"/>
        <v>1159</v>
      </c>
      <c r="F12" s="14">
        <v>4.26</v>
      </c>
      <c r="G12" s="19">
        <f t="shared" si="1"/>
        <v>5184.207</v>
      </c>
      <c r="H12" s="11">
        <v>102026</v>
      </c>
      <c r="I12" s="12">
        <v>101105</v>
      </c>
      <c r="J12" s="18">
        <f t="shared" si="2"/>
        <v>921</v>
      </c>
      <c r="K12" s="14">
        <v>1.58</v>
      </c>
      <c r="L12" s="19">
        <f t="shared" si="3"/>
        <v>1527.939</v>
      </c>
      <c r="M12" s="20">
        <v>1.05</v>
      </c>
      <c r="N12" s="21">
        <f t="shared" si="4"/>
        <v>6712.146000000001</v>
      </c>
    </row>
    <row r="13" spans="1:14" ht="15.75">
      <c r="A13" s="9" t="s">
        <v>25</v>
      </c>
      <c r="B13" s="17">
        <v>95</v>
      </c>
      <c r="C13" s="11">
        <v>2414</v>
      </c>
      <c r="D13" s="12">
        <v>2352</v>
      </c>
      <c r="E13" s="18">
        <f t="shared" si="0"/>
        <v>62</v>
      </c>
      <c r="F13" s="22">
        <v>6.08</v>
      </c>
      <c r="G13" s="19">
        <f t="shared" si="1"/>
        <v>395.80800000000005</v>
      </c>
      <c r="H13" s="11">
        <v>512</v>
      </c>
      <c r="I13" s="12">
        <v>503</v>
      </c>
      <c r="J13" s="18">
        <f t="shared" si="2"/>
        <v>9</v>
      </c>
      <c r="K13" s="22">
        <v>2.25</v>
      </c>
      <c r="L13" s="19">
        <f t="shared" si="3"/>
        <v>21.262500000000003</v>
      </c>
      <c r="M13" s="20">
        <v>1.05</v>
      </c>
      <c r="N13" s="21">
        <f t="shared" si="4"/>
        <v>417.07050000000004</v>
      </c>
    </row>
    <row r="14" spans="1:14" ht="15.75">
      <c r="A14" s="9" t="s">
        <v>26</v>
      </c>
      <c r="B14" s="17">
        <v>96</v>
      </c>
      <c r="C14" s="11">
        <v>8020</v>
      </c>
      <c r="D14" s="12">
        <v>8019</v>
      </c>
      <c r="E14" s="18">
        <f t="shared" si="0"/>
        <v>1</v>
      </c>
      <c r="F14" s="14">
        <v>4.26</v>
      </c>
      <c r="G14" s="19">
        <f t="shared" si="1"/>
        <v>4.473</v>
      </c>
      <c r="H14" s="11">
        <v>4189</v>
      </c>
      <c r="I14" s="12">
        <v>4188</v>
      </c>
      <c r="J14" s="18">
        <f t="shared" si="2"/>
        <v>1</v>
      </c>
      <c r="K14" s="14">
        <v>1.58</v>
      </c>
      <c r="L14" s="19">
        <f t="shared" si="3"/>
        <v>1.6590000000000003</v>
      </c>
      <c r="M14" s="20">
        <v>1.05</v>
      </c>
      <c r="N14" s="21">
        <f t="shared" si="4"/>
        <v>6.132</v>
      </c>
    </row>
    <row r="15" spans="1:14" ht="15.75">
      <c r="A15" s="9" t="s">
        <v>27</v>
      </c>
      <c r="B15" s="17">
        <v>97</v>
      </c>
      <c r="C15" s="11">
        <v>58449</v>
      </c>
      <c r="D15" s="12">
        <v>57918</v>
      </c>
      <c r="E15" s="18">
        <f t="shared" si="0"/>
        <v>531</v>
      </c>
      <c r="F15" s="14">
        <v>4.26</v>
      </c>
      <c r="G15" s="19">
        <f t="shared" si="1"/>
        <v>2375.163</v>
      </c>
      <c r="H15" s="11">
        <v>28866</v>
      </c>
      <c r="I15" s="12">
        <v>28732</v>
      </c>
      <c r="J15" s="18">
        <f t="shared" si="2"/>
        <v>134</v>
      </c>
      <c r="K15" s="14">
        <v>1.58</v>
      </c>
      <c r="L15" s="19">
        <f t="shared" si="3"/>
        <v>222.30600000000004</v>
      </c>
      <c r="M15" s="20">
        <v>1.05</v>
      </c>
      <c r="N15" s="21">
        <f t="shared" si="4"/>
        <v>2597.469</v>
      </c>
    </row>
    <row r="16" spans="1:14" ht="15.75">
      <c r="A16" s="9" t="s">
        <v>28</v>
      </c>
      <c r="B16" s="17">
        <v>100</v>
      </c>
      <c r="C16" s="11">
        <v>7104</v>
      </c>
      <c r="D16" s="12">
        <v>7104</v>
      </c>
      <c r="E16" s="18">
        <f t="shared" si="0"/>
        <v>0</v>
      </c>
      <c r="F16" s="14">
        <v>4.26</v>
      </c>
      <c r="G16" s="19">
        <f t="shared" si="1"/>
        <v>0</v>
      </c>
      <c r="H16" s="11">
        <v>2530</v>
      </c>
      <c r="I16" s="12">
        <v>2530</v>
      </c>
      <c r="J16" s="18">
        <f t="shared" si="2"/>
        <v>0</v>
      </c>
      <c r="K16" s="14">
        <v>1.58</v>
      </c>
      <c r="L16" s="19">
        <f t="shared" si="3"/>
        <v>0</v>
      </c>
      <c r="M16" s="20">
        <v>1.05</v>
      </c>
      <c r="N16" s="21">
        <f t="shared" si="4"/>
        <v>0</v>
      </c>
    </row>
    <row r="17" spans="1:14" ht="15.75">
      <c r="A17" s="9" t="s">
        <v>29</v>
      </c>
      <c r="B17" s="17">
        <v>102</v>
      </c>
      <c r="C17" s="11">
        <v>414</v>
      </c>
      <c r="D17" s="12">
        <v>414</v>
      </c>
      <c r="E17" s="18">
        <f t="shared" si="0"/>
        <v>0</v>
      </c>
      <c r="F17" s="14">
        <v>4.26</v>
      </c>
      <c r="G17" s="19">
        <f t="shared" si="1"/>
        <v>0</v>
      </c>
      <c r="H17" s="11">
        <v>1325</v>
      </c>
      <c r="I17" s="12">
        <v>1325</v>
      </c>
      <c r="J17" s="18">
        <f t="shared" si="2"/>
        <v>0</v>
      </c>
      <c r="K17" s="14">
        <v>1.58</v>
      </c>
      <c r="L17" s="19">
        <f t="shared" si="3"/>
        <v>0</v>
      </c>
      <c r="M17" s="20">
        <v>1.05</v>
      </c>
      <c r="N17" s="21">
        <f t="shared" si="4"/>
        <v>0</v>
      </c>
    </row>
    <row r="18" spans="1:14" ht="15.75">
      <c r="A18" s="9" t="s">
        <v>30</v>
      </c>
      <c r="B18" s="17">
        <v>119</v>
      </c>
      <c r="C18" s="11">
        <f>1791+7897</f>
        <v>9688</v>
      </c>
      <c r="D18" s="12">
        <f>1746+7663</f>
        <v>9409</v>
      </c>
      <c r="E18" s="18">
        <f t="shared" si="0"/>
        <v>279</v>
      </c>
      <c r="F18" s="22">
        <v>3.71</v>
      </c>
      <c r="G18" s="19">
        <f t="shared" si="1"/>
        <v>1086.8445</v>
      </c>
      <c r="H18" s="11">
        <v>0</v>
      </c>
      <c r="I18" s="12">
        <v>0</v>
      </c>
      <c r="J18" s="18">
        <v>0</v>
      </c>
      <c r="K18" s="22">
        <v>0</v>
      </c>
      <c r="L18" s="19">
        <f t="shared" si="3"/>
        <v>0</v>
      </c>
      <c r="M18" s="20">
        <v>1.05</v>
      </c>
      <c r="N18" s="21">
        <f t="shared" si="4"/>
        <v>1086.8445</v>
      </c>
    </row>
    <row r="19" spans="1:14" ht="15.75">
      <c r="A19" s="9" t="s">
        <v>31</v>
      </c>
      <c r="B19" s="17">
        <v>121</v>
      </c>
      <c r="C19" s="11">
        <f>3760+9176</f>
        <v>12936</v>
      </c>
      <c r="D19" s="12">
        <f>3732+8994</f>
        <v>12726</v>
      </c>
      <c r="E19" s="18">
        <f t="shared" si="0"/>
        <v>210</v>
      </c>
      <c r="F19" s="22">
        <v>3.71</v>
      </c>
      <c r="G19" s="19">
        <f t="shared" si="1"/>
        <v>818.055</v>
      </c>
      <c r="H19" s="11">
        <v>0</v>
      </c>
      <c r="I19" s="12">
        <v>0</v>
      </c>
      <c r="J19" s="18">
        <v>0</v>
      </c>
      <c r="K19" s="22">
        <v>0</v>
      </c>
      <c r="L19" s="19">
        <f t="shared" si="3"/>
        <v>0</v>
      </c>
      <c r="M19" s="20">
        <v>1.05</v>
      </c>
      <c r="N19" s="21">
        <f t="shared" si="4"/>
        <v>818.055</v>
      </c>
    </row>
    <row r="20" spans="1:14" ht="15.75">
      <c r="A20" s="9" t="s">
        <v>32</v>
      </c>
      <c r="B20" s="17">
        <v>123</v>
      </c>
      <c r="C20" s="11">
        <v>2832</v>
      </c>
      <c r="D20" s="12">
        <v>2798</v>
      </c>
      <c r="E20" s="18">
        <f t="shared" si="0"/>
        <v>34</v>
      </c>
      <c r="F20" s="14">
        <v>4.26</v>
      </c>
      <c r="G20" s="19">
        <f t="shared" si="1"/>
        <v>152.082</v>
      </c>
      <c r="H20" s="11">
        <v>1028</v>
      </c>
      <c r="I20" s="12">
        <v>1022</v>
      </c>
      <c r="J20" s="18">
        <f t="shared" si="2"/>
        <v>6</v>
      </c>
      <c r="K20" s="14">
        <v>1.58</v>
      </c>
      <c r="L20" s="19">
        <f t="shared" si="3"/>
        <v>9.954000000000002</v>
      </c>
      <c r="M20" s="20">
        <v>1.05</v>
      </c>
      <c r="N20" s="21">
        <f t="shared" si="4"/>
        <v>162.036</v>
      </c>
    </row>
    <row r="21" spans="1:14" ht="15.75">
      <c r="A21" s="9" t="s">
        <v>33</v>
      </c>
      <c r="B21" s="17">
        <v>126</v>
      </c>
      <c r="C21" s="11">
        <v>5117</v>
      </c>
      <c r="D21" s="12">
        <v>5100</v>
      </c>
      <c r="E21" s="18">
        <f t="shared" si="0"/>
        <v>17</v>
      </c>
      <c r="F21" s="22">
        <v>6.08</v>
      </c>
      <c r="G21" s="19">
        <f t="shared" si="1"/>
        <v>108.528</v>
      </c>
      <c r="H21" s="11">
        <v>3800</v>
      </c>
      <c r="I21" s="12">
        <v>3800</v>
      </c>
      <c r="J21" s="18">
        <f t="shared" si="2"/>
        <v>0</v>
      </c>
      <c r="K21" s="22">
        <v>2.25</v>
      </c>
      <c r="L21" s="19">
        <f t="shared" si="3"/>
        <v>0</v>
      </c>
      <c r="M21" s="20">
        <v>1.05</v>
      </c>
      <c r="N21" s="21">
        <f t="shared" si="4"/>
        <v>108.528</v>
      </c>
    </row>
    <row r="22" spans="1:14" ht="15.75">
      <c r="A22" s="9" t="s">
        <v>34</v>
      </c>
      <c r="B22" s="17">
        <v>142</v>
      </c>
      <c r="C22" s="11">
        <v>3963</v>
      </c>
      <c r="D22" s="12">
        <v>3940</v>
      </c>
      <c r="E22" s="18">
        <f t="shared" si="0"/>
        <v>23</v>
      </c>
      <c r="F22" s="22">
        <v>6.08</v>
      </c>
      <c r="G22" s="19">
        <f t="shared" si="1"/>
        <v>146.83200000000002</v>
      </c>
      <c r="H22" s="11">
        <v>2005</v>
      </c>
      <c r="I22" s="12">
        <v>1982</v>
      </c>
      <c r="J22" s="18">
        <f t="shared" si="2"/>
        <v>23</v>
      </c>
      <c r="K22" s="22">
        <v>2.25</v>
      </c>
      <c r="L22" s="19">
        <f t="shared" si="3"/>
        <v>54.337500000000006</v>
      </c>
      <c r="M22" s="20">
        <v>1.05</v>
      </c>
      <c r="N22" s="21">
        <f t="shared" si="4"/>
        <v>201.16950000000003</v>
      </c>
    </row>
    <row r="23" spans="1:14" ht="15.75">
      <c r="A23" s="9" t="s">
        <v>35</v>
      </c>
      <c r="B23" s="17">
        <v>143</v>
      </c>
      <c r="C23" s="11">
        <v>14531</v>
      </c>
      <c r="D23" s="12">
        <v>14339</v>
      </c>
      <c r="E23" s="18">
        <f t="shared" si="0"/>
        <v>192</v>
      </c>
      <c r="F23" s="14">
        <v>4.26</v>
      </c>
      <c r="G23" s="19">
        <f t="shared" si="1"/>
        <v>858.816</v>
      </c>
      <c r="H23" s="11">
        <v>9000</v>
      </c>
      <c r="I23" s="12">
        <v>8942</v>
      </c>
      <c r="J23" s="18">
        <f t="shared" si="2"/>
        <v>58</v>
      </c>
      <c r="K23" s="14">
        <v>1.58</v>
      </c>
      <c r="L23" s="19">
        <f t="shared" si="3"/>
        <v>96.22200000000001</v>
      </c>
      <c r="M23" s="20">
        <v>1.05</v>
      </c>
      <c r="N23" s="21">
        <f t="shared" si="4"/>
        <v>955.038</v>
      </c>
    </row>
    <row r="24" spans="1:14" ht="15.75">
      <c r="A24" s="9" t="s">
        <v>36</v>
      </c>
      <c r="B24" s="17">
        <v>144</v>
      </c>
      <c r="C24" s="11">
        <v>4019</v>
      </c>
      <c r="D24" s="12">
        <v>4014</v>
      </c>
      <c r="E24" s="18">
        <f t="shared" si="0"/>
        <v>5</v>
      </c>
      <c r="F24" s="22">
        <v>6.08</v>
      </c>
      <c r="G24" s="19">
        <f t="shared" si="1"/>
        <v>31.92</v>
      </c>
      <c r="H24" s="11">
        <v>1354</v>
      </c>
      <c r="I24" s="12">
        <v>1354</v>
      </c>
      <c r="J24" s="18">
        <f t="shared" si="2"/>
        <v>0</v>
      </c>
      <c r="K24" s="22">
        <v>2.25</v>
      </c>
      <c r="L24" s="19">
        <f t="shared" si="3"/>
        <v>0</v>
      </c>
      <c r="M24" s="20">
        <v>1.05</v>
      </c>
      <c r="N24" s="21">
        <f t="shared" si="4"/>
        <v>31.92</v>
      </c>
    </row>
    <row r="25" spans="1:14" ht="15.75">
      <c r="A25" s="9" t="s">
        <v>37</v>
      </c>
      <c r="B25" s="17">
        <v>145</v>
      </c>
      <c r="C25" s="11">
        <v>15905</v>
      </c>
      <c r="D25" s="12">
        <v>15518</v>
      </c>
      <c r="E25" s="18">
        <f t="shared" si="0"/>
        <v>387</v>
      </c>
      <c r="F25" s="14">
        <v>4.26</v>
      </c>
      <c r="G25" s="19">
        <f t="shared" si="1"/>
        <v>1731.051</v>
      </c>
      <c r="H25" s="11">
        <v>9013</v>
      </c>
      <c r="I25" s="12">
        <v>8818</v>
      </c>
      <c r="J25" s="18">
        <f t="shared" si="2"/>
        <v>195</v>
      </c>
      <c r="K25" s="14">
        <v>1.58</v>
      </c>
      <c r="L25" s="19">
        <f t="shared" si="3"/>
        <v>323.505</v>
      </c>
      <c r="M25" s="20">
        <v>1.05</v>
      </c>
      <c r="N25" s="21">
        <f t="shared" si="4"/>
        <v>2054.556</v>
      </c>
    </row>
    <row r="26" spans="1:14" ht="15.75">
      <c r="A26" s="9" t="s">
        <v>38</v>
      </c>
      <c r="B26" s="17">
        <v>148</v>
      </c>
      <c r="C26" s="11">
        <v>2448</v>
      </c>
      <c r="D26" s="12">
        <v>2426</v>
      </c>
      <c r="E26" s="18">
        <f t="shared" si="0"/>
        <v>22</v>
      </c>
      <c r="F26" s="14">
        <v>4.26</v>
      </c>
      <c r="G26" s="19">
        <f t="shared" si="1"/>
        <v>98.406</v>
      </c>
      <c r="H26" s="11">
        <v>773</v>
      </c>
      <c r="I26" s="12">
        <v>770</v>
      </c>
      <c r="J26" s="18">
        <f t="shared" si="2"/>
        <v>3</v>
      </c>
      <c r="K26" s="14">
        <v>1.58</v>
      </c>
      <c r="L26" s="19">
        <f t="shared" si="3"/>
        <v>4.977000000000001</v>
      </c>
      <c r="M26" s="20">
        <v>1.05</v>
      </c>
      <c r="N26" s="21">
        <f t="shared" si="4"/>
        <v>103.38300000000001</v>
      </c>
    </row>
    <row r="27" spans="1:14" ht="15.75">
      <c r="A27" s="9" t="s">
        <v>39</v>
      </c>
      <c r="B27" s="17">
        <v>151</v>
      </c>
      <c r="C27" s="11">
        <v>10456</v>
      </c>
      <c r="D27" s="12">
        <v>9707</v>
      </c>
      <c r="E27" s="18">
        <f t="shared" si="0"/>
        <v>749</v>
      </c>
      <c r="F27" s="14">
        <v>4.26</v>
      </c>
      <c r="G27" s="19">
        <f t="shared" si="1"/>
        <v>3350.277</v>
      </c>
      <c r="H27" s="11">
        <v>4324</v>
      </c>
      <c r="I27" s="12">
        <v>4067</v>
      </c>
      <c r="J27" s="18">
        <f t="shared" si="2"/>
        <v>257</v>
      </c>
      <c r="K27" s="14">
        <v>1.58</v>
      </c>
      <c r="L27" s="19">
        <f t="shared" si="3"/>
        <v>426.36300000000006</v>
      </c>
      <c r="M27" s="20">
        <v>1.05</v>
      </c>
      <c r="N27" s="21">
        <f t="shared" si="4"/>
        <v>3776.6400000000003</v>
      </c>
    </row>
    <row r="28" spans="1:14" ht="15.75">
      <c r="A28" s="9" t="s">
        <v>40</v>
      </c>
      <c r="B28" s="17">
        <v>153</v>
      </c>
      <c r="C28" s="11">
        <v>138639</v>
      </c>
      <c r="D28" s="12">
        <v>137802</v>
      </c>
      <c r="E28" s="18">
        <f t="shared" si="0"/>
        <v>837</v>
      </c>
      <c r="F28" s="14">
        <v>4.26</v>
      </c>
      <c r="G28" s="19">
        <f t="shared" si="1"/>
        <v>3743.901</v>
      </c>
      <c r="H28" s="11">
        <v>92654</v>
      </c>
      <c r="I28" s="12">
        <v>92654</v>
      </c>
      <c r="J28" s="18">
        <f t="shared" si="2"/>
        <v>0</v>
      </c>
      <c r="K28" s="14">
        <v>1.58</v>
      </c>
      <c r="L28" s="19">
        <f t="shared" si="3"/>
        <v>0</v>
      </c>
      <c r="M28" s="20">
        <v>1.05</v>
      </c>
      <c r="N28" s="21">
        <f t="shared" si="4"/>
        <v>3743.901</v>
      </c>
    </row>
    <row r="29" spans="1:14" ht="15.75">
      <c r="A29" s="9" t="s">
        <v>41</v>
      </c>
      <c r="B29" s="17">
        <v>155</v>
      </c>
      <c r="C29" s="11">
        <v>176190</v>
      </c>
      <c r="D29" s="12">
        <v>175012</v>
      </c>
      <c r="E29" s="18">
        <f t="shared" si="0"/>
        <v>1178</v>
      </c>
      <c r="F29" s="14">
        <v>4.26</v>
      </c>
      <c r="G29" s="19">
        <f t="shared" si="1"/>
        <v>5269.194</v>
      </c>
      <c r="H29" s="11">
        <v>103883</v>
      </c>
      <c r="I29" s="12">
        <v>103223</v>
      </c>
      <c r="J29" s="18">
        <f t="shared" si="2"/>
        <v>660</v>
      </c>
      <c r="K29" s="14">
        <v>1.58</v>
      </c>
      <c r="L29" s="19">
        <f t="shared" si="3"/>
        <v>1094.94</v>
      </c>
      <c r="M29" s="20">
        <v>1.05</v>
      </c>
      <c r="N29" s="21">
        <f t="shared" si="4"/>
        <v>6364.134</v>
      </c>
    </row>
    <row r="30" spans="1:14" ht="15.75">
      <c r="A30" s="9" t="s">
        <v>42</v>
      </c>
      <c r="B30" s="17">
        <v>158</v>
      </c>
      <c r="C30" s="11">
        <v>30169</v>
      </c>
      <c r="D30" s="12">
        <v>29832</v>
      </c>
      <c r="E30" s="18">
        <f t="shared" si="0"/>
        <v>337</v>
      </c>
      <c r="F30" s="14">
        <v>4.26</v>
      </c>
      <c r="G30" s="19">
        <f t="shared" si="1"/>
        <v>1507.401</v>
      </c>
      <c r="H30" s="11">
        <v>13221</v>
      </c>
      <c r="I30" s="12">
        <v>13119</v>
      </c>
      <c r="J30" s="18">
        <f t="shared" si="2"/>
        <v>102</v>
      </c>
      <c r="K30" s="14">
        <v>1.58</v>
      </c>
      <c r="L30" s="19">
        <f t="shared" si="3"/>
        <v>169.21800000000002</v>
      </c>
      <c r="M30" s="20">
        <v>1.05</v>
      </c>
      <c r="N30" s="21">
        <f t="shared" si="4"/>
        <v>1676.6190000000001</v>
      </c>
    </row>
    <row r="31" spans="1:14" ht="15.75">
      <c r="A31" s="9" t="s">
        <v>43</v>
      </c>
      <c r="B31" s="17">
        <v>159</v>
      </c>
      <c r="C31" s="11">
        <v>28868</v>
      </c>
      <c r="D31" s="12">
        <v>28675</v>
      </c>
      <c r="E31" s="18">
        <f t="shared" si="0"/>
        <v>193</v>
      </c>
      <c r="F31" s="14">
        <v>4.26</v>
      </c>
      <c r="G31" s="19">
        <f t="shared" si="1"/>
        <v>863.289</v>
      </c>
      <c r="H31" s="11">
        <v>12971</v>
      </c>
      <c r="I31" s="12">
        <v>12886</v>
      </c>
      <c r="J31" s="18">
        <f t="shared" si="2"/>
        <v>85</v>
      </c>
      <c r="K31" s="14">
        <v>1.58</v>
      </c>
      <c r="L31" s="19">
        <f t="shared" si="3"/>
        <v>141.01500000000001</v>
      </c>
      <c r="M31" s="20">
        <v>1.05</v>
      </c>
      <c r="N31" s="21">
        <f t="shared" si="4"/>
        <v>1004.304</v>
      </c>
    </row>
    <row r="32" spans="1:14" ht="15.75">
      <c r="A32" s="9" t="s">
        <v>44</v>
      </c>
      <c r="B32" s="17">
        <v>160</v>
      </c>
      <c r="C32" s="11">
        <v>22856</v>
      </c>
      <c r="D32" s="12">
        <v>22370</v>
      </c>
      <c r="E32" s="18">
        <f t="shared" si="0"/>
        <v>486</v>
      </c>
      <c r="F32" s="14">
        <v>4.26</v>
      </c>
      <c r="G32" s="19">
        <f t="shared" si="1"/>
        <v>2173.878</v>
      </c>
      <c r="H32" s="11">
        <v>15114</v>
      </c>
      <c r="I32" s="12">
        <v>14933</v>
      </c>
      <c r="J32" s="18">
        <f t="shared" si="2"/>
        <v>181</v>
      </c>
      <c r="K32" s="14">
        <v>1.58</v>
      </c>
      <c r="L32" s="19">
        <f t="shared" si="3"/>
        <v>300.27900000000005</v>
      </c>
      <c r="M32" s="20">
        <v>1.05</v>
      </c>
      <c r="N32" s="21">
        <f t="shared" si="4"/>
        <v>2474.157</v>
      </c>
    </row>
    <row r="33" spans="1:14" ht="15.75">
      <c r="A33" s="9" t="s">
        <v>45</v>
      </c>
      <c r="B33" s="17">
        <v>161</v>
      </c>
      <c r="C33" s="11">
        <v>100</v>
      </c>
      <c r="D33" s="12">
        <v>97</v>
      </c>
      <c r="E33" s="18">
        <f t="shared" si="0"/>
        <v>3</v>
      </c>
      <c r="F33" s="22">
        <v>6.08</v>
      </c>
      <c r="G33" s="19">
        <f t="shared" si="1"/>
        <v>19.152</v>
      </c>
      <c r="H33" s="11">
        <v>23</v>
      </c>
      <c r="I33" s="12">
        <v>22</v>
      </c>
      <c r="J33" s="18">
        <f t="shared" si="2"/>
        <v>1</v>
      </c>
      <c r="K33" s="22">
        <v>2.25</v>
      </c>
      <c r="L33" s="19">
        <f t="shared" si="3"/>
        <v>2.3625000000000003</v>
      </c>
      <c r="M33" s="20">
        <v>1.05</v>
      </c>
      <c r="N33" s="21">
        <f t="shared" si="4"/>
        <v>21.5145</v>
      </c>
    </row>
    <row r="34" spans="1:14" ht="15.75">
      <c r="A34" s="9" t="s">
        <v>46</v>
      </c>
      <c r="B34" s="17">
        <v>163</v>
      </c>
      <c r="C34" s="11">
        <v>35367</v>
      </c>
      <c r="D34" s="12">
        <v>34933</v>
      </c>
      <c r="E34" s="18">
        <f t="shared" si="0"/>
        <v>434</v>
      </c>
      <c r="F34" s="14">
        <v>4.26</v>
      </c>
      <c r="G34" s="19">
        <f t="shared" si="1"/>
        <v>1941.2820000000002</v>
      </c>
      <c r="H34" s="11">
        <v>24299</v>
      </c>
      <c r="I34" s="12">
        <v>24055</v>
      </c>
      <c r="J34" s="18">
        <f t="shared" si="2"/>
        <v>244</v>
      </c>
      <c r="K34" s="14">
        <v>1.58</v>
      </c>
      <c r="L34" s="19">
        <f t="shared" si="3"/>
        <v>404.796</v>
      </c>
      <c r="M34" s="20">
        <v>1.05</v>
      </c>
      <c r="N34" s="21">
        <f t="shared" si="4"/>
        <v>2346.078</v>
      </c>
    </row>
    <row r="35" spans="1:14" ht="15.75">
      <c r="A35" s="9" t="s">
        <v>47</v>
      </c>
      <c r="B35" s="17">
        <v>164</v>
      </c>
      <c r="C35" s="11">
        <v>8360</v>
      </c>
      <c r="D35" s="12">
        <v>8138</v>
      </c>
      <c r="E35" s="18">
        <f t="shared" si="0"/>
        <v>222</v>
      </c>
      <c r="F35" s="14">
        <v>4.26</v>
      </c>
      <c r="G35" s="19">
        <f t="shared" si="1"/>
        <v>993.0060000000001</v>
      </c>
      <c r="H35" s="11">
        <v>8644</v>
      </c>
      <c r="I35" s="12">
        <v>8493</v>
      </c>
      <c r="J35" s="18">
        <f t="shared" si="2"/>
        <v>151</v>
      </c>
      <c r="K35" s="14">
        <v>1.58</v>
      </c>
      <c r="L35" s="19">
        <f t="shared" si="3"/>
        <v>250.50900000000004</v>
      </c>
      <c r="M35" s="20">
        <v>1.05</v>
      </c>
      <c r="N35" s="21">
        <f t="shared" si="4"/>
        <v>1243.515</v>
      </c>
    </row>
    <row r="36" spans="1:14" ht="15.75">
      <c r="A36" s="9" t="s">
        <v>48</v>
      </c>
      <c r="B36" s="17">
        <v>165</v>
      </c>
      <c r="C36" s="11">
        <v>88666</v>
      </c>
      <c r="D36" s="12">
        <v>87563</v>
      </c>
      <c r="E36" s="18">
        <f t="shared" si="0"/>
        <v>1103</v>
      </c>
      <c r="F36" s="14">
        <v>4.26</v>
      </c>
      <c r="G36" s="19">
        <f t="shared" si="1"/>
        <v>4933.719</v>
      </c>
      <c r="H36" s="11">
        <v>58086</v>
      </c>
      <c r="I36" s="12">
        <v>57527</v>
      </c>
      <c r="J36" s="18">
        <f t="shared" si="2"/>
        <v>559</v>
      </c>
      <c r="K36" s="14">
        <v>1.58</v>
      </c>
      <c r="L36" s="19">
        <f t="shared" si="3"/>
        <v>927.3810000000001</v>
      </c>
      <c r="M36" s="20">
        <v>1.05</v>
      </c>
      <c r="N36" s="21">
        <f t="shared" si="4"/>
        <v>5861.1</v>
      </c>
    </row>
    <row r="37" spans="1:14" ht="15.75">
      <c r="A37" s="9" t="s">
        <v>49</v>
      </c>
      <c r="B37" s="17">
        <v>169</v>
      </c>
      <c r="C37" s="11">
        <v>28702</v>
      </c>
      <c r="D37" s="12">
        <v>27693</v>
      </c>
      <c r="E37" s="18">
        <f t="shared" si="0"/>
        <v>1009</v>
      </c>
      <c r="F37" s="14">
        <v>4.26</v>
      </c>
      <c r="G37" s="19">
        <f t="shared" si="1"/>
        <v>4513.257</v>
      </c>
      <c r="H37" s="11">
        <v>15861</v>
      </c>
      <c r="I37" s="12">
        <v>15215</v>
      </c>
      <c r="J37" s="18">
        <f t="shared" si="2"/>
        <v>646</v>
      </c>
      <c r="K37" s="14">
        <v>1.58</v>
      </c>
      <c r="L37" s="19">
        <f t="shared" si="3"/>
        <v>1071.7140000000002</v>
      </c>
      <c r="M37" s="20">
        <v>1.05</v>
      </c>
      <c r="N37" s="21">
        <f t="shared" si="4"/>
        <v>5584.971</v>
      </c>
    </row>
    <row r="38" spans="1:14" ht="15.75">
      <c r="A38" s="9" t="s">
        <v>50</v>
      </c>
      <c r="B38" s="17">
        <v>170</v>
      </c>
      <c r="C38" s="11">
        <v>36013</v>
      </c>
      <c r="D38" s="12">
        <v>36000</v>
      </c>
      <c r="E38" s="18">
        <f t="shared" si="0"/>
        <v>13</v>
      </c>
      <c r="F38" s="14">
        <v>4.26</v>
      </c>
      <c r="G38" s="19">
        <f t="shared" si="1"/>
        <v>58.149</v>
      </c>
      <c r="H38" s="11">
        <v>37700</v>
      </c>
      <c r="I38" s="12">
        <v>37700</v>
      </c>
      <c r="J38" s="18">
        <f t="shared" si="2"/>
        <v>0</v>
      </c>
      <c r="K38" s="14">
        <v>1.58</v>
      </c>
      <c r="L38" s="19">
        <f t="shared" si="3"/>
        <v>0</v>
      </c>
      <c r="M38" s="20">
        <v>1.05</v>
      </c>
      <c r="N38" s="21">
        <f t="shared" si="4"/>
        <v>58.149</v>
      </c>
    </row>
    <row r="39" spans="1:14" ht="15.75">
      <c r="A39" s="9" t="s">
        <v>51</v>
      </c>
      <c r="B39" s="17">
        <v>173</v>
      </c>
      <c r="C39" s="11">
        <v>16940</v>
      </c>
      <c r="D39" s="12">
        <v>16816</v>
      </c>
      <c r="E39" s="18">
        <f t="shared" si="0"/>
        <v>124</v>
      </c>
      <c r="F39" s="14">
        <v>4.26</v>
      </c>
      <c r="G39" s="19">
        <f t="shared" si="1"/>
        <v>554.652</v>
      </c>
      <c r="H39" s="11">
        <v>9891</v>
      </c>
      <c r="I39" s="12">
        <v>9836</v>
      </c>
      <c r="J39" s="18">
        <f t="shared" si="2"/>
        <v>55</v>
      </c>
      <c r="K39" s="14">
        <v>1.58</v>
      </c>
      <c r="L39" s="19">
        <f t="shared" si="3"/>
        <v>91.245</v>
      </c>
      <c r="M39" s="20">
        <v>1.05</v>
      </c>
      <c r="N39" s="21">
        <f t="shared" si="4"/>
        <v>645.897</v>
      </c>
    </row>
    <row r="40" spans="1:14" ht="15.75">
      <c r="A40" s="9" t="s">
        <v>52</v>
      </c>
      <c r="B40" s="17">
        <v>178</v>
      </c>
      <c r="C40" s="11">
        <v>169396</v>
      </c>
      <c r="D40" s="12">
        <v>168371</v>
      </c>
      <c r="E40" s="18">
        <f t="shared" si="0"/>
        <v>1025</v>
      </c>
      <c r="F40" s="14">
        <v>4.26</v>
      </c>
      <c r="G40" s="19">
        <f t="shared" si="1"/>
        <v>4584.825</v>
      </c>
      <c r="H40" s="11">
        <v>107344</v>
      </c>
      <c r="I40" s="12">
        <v>106629</v>
      </c>
      <c r="J40" s="18">
        <f t="shared" si="2"/>
        <v>715</v>
      </c>
      <c r="K40" s="14">
        <v>1.58</v>
      </c>
      <c r="L40" s="19">
        <f t="shared" si="3"/>
        <v>1186.185</v>
      </c>
      <c r="M40" s="20">
        <v>1.05</v>
      </c>
      <c r="N40" s="21">
        <f t="shared" si="4"/>
        <v>5771.01</v>
      </c>
    </row>
    <row r="41" spans="1:14" ht="15.75">
      <c r="A41" s="9" t="s">
        <v>53</v>
      </c>
      <c r="B41" s="17">
        <v>180</v>
      </c>
      <c r="C41" s="11">
        <v>107858</v>
      </c>
      <c r="D41" s="12">
        <v>107688</v>
      </c>
      <c r="E41" s="18">
        <f t="shared" si="0"/>
        <v>170</v>
      </c>
      <c r="F41" s="14">
        <v>4.26</v>
      </c>
      <c r="G41" s="19">
        <f t="shared" si="1"/>
        <v>760.41</v>
      </c>
      <c r="H41" s="11">
        <v>55107</v>
      </c>
      <c r="I41" s="12">
        <v>55041</v>
      </c>
      <c r="J41" s="18">
        <f t="shared" si="2"/>
        <v>66</v>
      </c>
      <c r="K41" s="14">
        <v>1.58</v>
      </c>
      <c r="L41" s="19">
        <f t="shared" si="3"/>
        <v>109.494</v>
      </c>
      <c r="M41" s="20">
        <v>1.05</v>
      </c>
      <c r="N41" s="21">
        <f t="shared" si="4"/>
        <v>869.904</v>
      </c>
    </row>
    <row r="42" spans="1:14" ht="15.75">
      <c r="A42" s="9" t="s">
        <v>54</v>
      </c>
      <c r="B42" s="17">
        <v>182</v>
      </c>
      <c r="C42" s="11">
        <v>35781</v>
      </c>
      <c r="D42" s="12">
        <v>35396</v>
      </c>
      <c r="E42" s="18">
        <f t="shared" si="0"/>
        <v>385</v>
      </c>
      <c r="F42" s="22">
        <v>6.08</v>
      </c>
      <c r="G42" s="19">
        <f t="shared" si="1"/>
        <v>2457.84</v>
      </c>
      <c r="H42" s="11">
        <v>9496</v>
      </c>
      <c r="I42" s="12">
        <v>9382</v>
      </c>
      <c r="J42" s="18">
        <f t="shared" si="2"/>
        <v>114</v>
      </c>
      <c r="K42" s="22">
        <v>2.25</v>
      </c>
      <c r="L42" s="19">
        <f t="shared" si="3"/>
        <v>269.325</v>
      </c>
      <c r="M42" s="20">
        <v>1.05</v>
      </c>
      <c r="N42" s="21">
        <f t="shared" si="4"/>
        <v>2727.165</v>
      </c>
    </row>
    <row r="43" spans="1:14" ht="15.75">
      <c r="A43" s="9" t="s">
        <v>55</v>
      </c>
      <c r="B43" s="17">
        <v>185</v>
      </c>
      <c r="C43" s="11">
        <v>725</v>
      </c>
      <c r="D43" s="12">
        <v>717</v>
      </c>
      <c r="E43" s="18">
        <f t="shared" si="0"/>
        <v>8</v>
      </c>
      <c r="F43" s="14">
        <v>4.26</v>
      </c>
      <c r="G43" s="19">
        <f t="shared" si="1"/>
        <v>35.784</v>
      </c>
      <c r="H43" s="11">
        <v>407</v>
      </c>
      <c r="I43" s="12">
        <v>403</v>
      </c>
      <c r="J43" s="18">
        <f t="shared" si="2"/>
        <v>4</v>
      </c>
      <c r="K43" s="14">
        <v>1.58</v>
      </c>
      <c r="L43" s="19">
        <f t="shared" si="3"/>
        <v>6.636000000000001</v>
      </c>
      <c r="M43" s="20">
        <v>1.05</v>
      </c>
      <c r="N43" s="21">
        <f t="shared" si="4"/>
        <v>42.42</v>
      </c>
    </row>
    <row r="44" spans="1:14" ht="15.75">
      <c r="A44" s="9" t="s">
        <v>56</v>
      </c>
      <c r="B44" s="17">
        <v>187</v>
      </c>
      <c r="C44" s="11">
        <v>47203</v>
      </c>
      <c r="D44" s="12">
        <v>46144</v>
      </c>
      <c r="E44" s="18">
        <f t="shared" si="0"/>
        <v>1059</v>
      </c>
      <c r="F44" s="14">
        <v>4.26</v>
      </c>
      <c r="G44" s="19">
        <f t="shared" si="1"/>
        <v>4736.907</v>
      </c>
      <c r="H44" s="11">
        <v>28591</v>
      </c>
      <c r="I44" s="12">
        <v>27743</v>
      </c>
      <c r="J44" s="18">
        <f t="shared" si="2"/>
        <v>848</v>
      </c>
      <c r="K44" s="14">
        <v>1.58</v>
      </c>
      <c r="L44" s="19">
        <f t="shared" si="3"/>
        <v>1406.832</v>
      </c>
      <c r="M44" s="20">
        <v>1.05</v>
      </c>
      <c r="N44" s="21">
        <f t="shared" si="4"/>
        <v>6143.7390000000005</v>
      </c>
    </row>
    <row r="45" spans="1:14" ht="15.75">
      <c r="A45" s="9" t="s">
        <v>57</v>
      </c>
      <c r="B45" s="17">
        <v>201</v>
      </c>
      <c r="C45" s="11">
        <v>1719</v>
      </c>
      <c r="D45" s="12">
        <v>1682</v>
      </c>
      <c r="E45" s="18">
        <f t="shared" si="0"/>
        <v>37</v>
      </c>
      <c r="F45" s="22">
        <v>6.08</v>
      </c>
      <c r="G45" s="19">
        <f t="shared" si="1"/>
        <v>236.208</v>
      </c>
      <c r="H45" s="11">
        <v>938</v>
      </c>
      <c r="I45" s="12">
        <v>914</v>
      </c>
      <c r="J45" s="18">
        <f t="shared" si="2"/>
        <v>24</v>
      </c>
      <c r="K45" s="22">
        <v>2.25</v>
      </c>
      <c r="L45" s="19">
        <f t="shared" si="3"/>
        <v>56.7</v>
      </c>
      <c r="M45" s="20">
        <v>1.05</v>
      </c>
      <c r="N45" s="21">
        <f t="shared" si="4"/>
        <v>292.908</v>
      </c>
    </row>
    <row r="46" spans="1:14" ht="15.75">
      <c r="A46" s="9" t="s">
        <v>58</v>
      </c>
      <c r="B46" s="17">
        <v>202</v>
      </c>
      <c r="C46" s="11">
        <v>16007</v>
      </c>
      <c r="D46" s="12">
        <v>15409</v>
      </c>
      <c r="E46" s="18">
        <f t="shared" si="0"/>
        <v>598</v>
      </c>
      <c r="F46" s="22">
        <v>6.08</v>
      </c>
      <c r="G46" s="19">
        <f t="shared" si="1"/>
        <v>3817.632</v>
      </c>
      <c r="H46" s="11">
        <v>7324</v>
      </c>
      <c r="I46" s="12">
        <v>7109</v>
      </c>
      <c r="J46" s="18">
        <f t="shared" si="2"/>
        <v>215</v>
      </c>
      <c r="K46" s="22">
        <v>2.25</v>
      </c>
      <c r="L46" s="19">
        <f t="shared" si="3"/>
        <v>507.9375</v>
      </c>
      <c r="M46" s="20">
        <v>1.05</v>
      </c>
      <c r="N46" s="21">
        <f t="shared" si="4"/>
        <v>4325.5695</v>
      </c>
    </row>
    <row r="47" spans="1:14" ht="15.75">
      <c r="A47" s="9" t="s">
        <v>59</v>
      </c>
      <c r="B47" s="17">
        <v>203</v>
      </c>
      <c r="C47" s="11">
        <v>3277</v>
      </c>
      <c r="D47" s="12">
        <v>3246</v>
      </c>
      <c r="E47" s="18">
        <f t="shared" si="0"/>
        <v>31</v>
      </c>
      <c r="F47" s="22">
        <v>6.08</v>
      </c>
      <c r="G47" s="19">
        <f t="shared" si="1"/>
        <v>197.90400000000002</v>
      </c>
      <c r="H47" s="11">
        <v>625</v>
      </c>
      <c r="I47" s="12">
        <v>624</v>
      </c>
      <c r="J47" s="18">
        <f t="shared" si="2"/>
        <v>1</v>
      </c>
      <c r="K47" s="22">
        <v>2.25</v>
      </c>
      <c r="L47" s="19">
        <f t="shared" si="3"/>
        <v>2.3625000000000003</v>
      </c>
      <c r="M47" s="20">
        <v>1.05</v>
      </c>
      <c r="N47" s="21">
        <f t="shared" si="4"/>
        <v>200.26650000000004</v>
      </c>
    </row>
    <row r="48" spans="1:14" ht="15.75">
      <c r="A48" s="9" t="s">
        <v>55</v>
      </c>
      <c r="B48" s="17">
        <v>204</v>
      </c>
      <c r="C48" s="11">
        <v>58677</v>
      </c>
      <c r="D48" s="12">
        <v>58301</v>
      </c>
      <c r="E48" s="18">
        <f t="shared" si="0"/>
        <v>376</v>
      </c>
      <c r="F48" s="14">
        <v>4.26</v>
      </c>
      <c r="G48" s="19">
        <f t="shared" si="1"/>
        <v>1681.848</v>
      </c>
      <c r="H48" s="11">
        <v>36759</v>
      </c>
      <c r="I48" s="12">
        <v>36537</v>
      </c>
      <c r="J48" s="18">
        <f t="shared" si="2"/>
        <v>222</v>
      </c>
      <c r="K48" s="19">
        <v>1.58</v>
      </c>
      <c r="L48" s="19">
        <f t="shared" si="3"/>
        <v>368.29800000000006</v>
      </c>
      <c r="M48" s="20">
        <v>1.05</v>
      </c>
      <c r="N48" s="21">
        <f t="shared" si="4"/>
        <v>2050.146</v>
      </c>
    </row>
    <row r="49" spans="1:14" ht="15.75">
      <c r="A49" s="9" t="s">
        <v>60</v>
      </c>
      <c r="B49" s="17">
        <v>205</v>
      </c>
      <c r="C49" s="11">
        <v>3300</v>
      </c>
      <c r="D49" s="12">
        <v>2938</v>
      </c>
      <c r="E49" s="18">
        <f t="shared" si="0"/>
        <v>362</v>
      </c>
      <c r="F49" s="14">
        <v>4.26</v>
      </c>
      <c r="G49" s="19">
        <f t="shared" si="1"/>
        <v>1619.226</v>
      </c>
      <c r="H49" s="11">
        <v>877</v>
      </c>
      <c r="I49" s="12">
        <v>768</v>
      </c>
      <c r="J49" s="18">
        <f t="shared" si="2"/>
        <v>109</v>
      </c>
      <c r="K49" s="14">
        <v>1.58</v>
      </c>
      <c r="L49" s="19">
        <f t="shared" si="3"/>
        <v>180.83100000000002</v>
      </c>
      <c r="M49" s="20">
        <v>1.05</v>
      </c>
      <c r="N49" s="21">
        <f t="shared" si="4"/>
        <v>1800.0570000000002</v>
      </c>
    </row>
    <row r="50" spans="1:14" ht="15.75">
      <c r="A50" s="9" t="s">
        <v>61</v>
      </c>
      <c r="B50" s="17">
        <v>210</v>
      </c>
      <c r="C50" s="11">
        <v>58929</v>
      </c>
      <c r="D50" s="12">
        <v>58521</v>
      </c>
      <c r="E50" s="18">
        <f t="shared" si="0"/>
        <v>408</v>
      </c>
      <c r="F50" s="14">
        <v>4.26</v>
      </c>
      <c r="G50" s="19">
        <f t="shared" si="1"/>
        <v>1824.9840000000002</v>
      </c>
      <c r="H50" s="11">
        <v>77422</v>
      </c>
      <c r="I50" s="12">
        <v>77299</v>
      </c>
      <c r="J50" s="18">
        <f t="shared" si="2"/>
        <v>123</v>
      </c>
      <c r="K50" s="14">
        <v>1.58</v>
      </c>
      <c r="L50" s="19">
        <f t="shared" si="3"/>
        <v>204.05700000000002</v>
      </c>
      <c r="M50" s="20">
        <v>1.05</v>
      </c>
      <c r="N50" s="21">
        <f t="shared" si="4"/>
        <v>2029.0410000000002</v>
      </c>
    </row>
    <row r="51" spans="1:14" ht="15.75">
      <c r="A51" s="9" t="s">
        <v>62</v>
      </c>
      <c r="B51" s="17">
        <v>211</v>
      </c>
      <c r="C51" s="11">
        <v>107</v>
      </c>
      <c r="D51" s="12">
        <v>107</v>
      </c>
      <c r="E51" s="18">
        <f t="shared" si="0"/>
        <v>0</v>
      </c>
      <c r="F51" s="14">
        <v>4.26</v>
      </c>
      <c r="G51" s="19">
        <f t="shared" si="1"/>
        <v>0</v>
      </c>
      <c r="H51" s="11">
        <v>2256</v>
      </c>
      <c r="I51" s="12">
        <v>2256</v>
      </c>
      <c r="J51" s="18">
        <f t="shared" si="2"/>
        <v>0</v>
      </c>
      <c r="K51" s="14">
        <v>1.58</v>
      </c>
      <c r="L51" s="19">
        <f t="shared" si="3"/>
        <v>0</v>
      </c>
      <c r="M51" s="20">
        <v>1.05</v>
      </c>
      <c r="N51" s="21">
        <f t="shared" si="4"/>
        <v>0</v>
      </c>
    </row>
    <row r="52" spans="1:14" ht="15.75">
      <c r="A52" s="9" t="s">
        <v>62</v>
      </c>
      <c r="B52" s="17">
        <v>212</v>
      </c>
      <c r="C52" s="11">
        <v>84030</v>
      </c>
      <c r="D52" s="12">
        <v>83244</v>
      </c>
      <c r="E52" s="18">
        <f t="shared" si="0"/>
        <v>786</v>
      </c>
      <c r="F52" s="14">
        <v>4.26</v>
      </c>
      <c r="G52" s="19">
        <f t="shared" si="1"/>
        <v>3515.7780000000002</v>
      </c>
      <c r="H52" s="11">
        <v>50065</v>
      </c>
      <c r="I52" s="12">
        <v>49564</v>
      </c>
      <c r="J52" s="18">
        <f t="shared" si="2"/>
        <v>501</v>
      </c>
      <c r="K52" s="14">
        <v>1.58</v>
      </c>
      <c r="L52" s="19">
        <f t="shared" si="3"/>
        <v>831.1590000000001</v>
      </c>
      <c r="M52" s="20">
        <v>1.05</v>
      </c>
      <c r="N52" s="21">
        <f t="shared" si="4"/>
        <v>4346.937</v>
      </c>
    </row>
    <row r="53" spans="1:14" ht="15.75">
      <c r="A53" s="9" t="s">
        <v>40</v>
      </c>
      <c r="B53" s="17">
        <v>232</v>
      </c>
      <c r="C53" s="11">
        <v>4439</v>
      </c>
      <c r="D53" s="12">
        <v>4420</v>
      </c>
      <c r="E53" s="18">
        <f t="shared" si="0"/>
        <v>19</v>
      </c>
      <c r="F53" s="14">
        <v>4.26</v>
      </c>
      <c r="G53" s="19">
        <f t="shared" si="1"/>
        <v>84.987</v>
      </c>
      <c r="H53" s="11">
        <v>3864</v>
      </c>
      <c r="I53" s="12">
        <v>3855</v>
      </c>
      <c r="J53" s="18">
        <f t="shared" si="2"/>
        <v>9</v>
      </c>
      <c r="K53" s="14">
        <v>1.58</v>
      </c>
      <c r="L53" s="19">
        <f t="shared" si="3"/>
        <v>14.931000000000003</v>
      </c>
      <c r="M53" s="20">
        <v>1.05</v>
      </c>
      <c r="N53" s="21">
        <f t="shared" si="4"/>
        <v>99.91799999999999</v>
      </c>
    </row>
    <row r="54" spans="1:14" ht="16.5" thickBot="1">
      <c r="A54" s="23" t="s">
        <v>63</v>
      </c>
      <c r="B54" s="24">
        <v>233</v>
      </c>
      <c r="C54" s="25">
        <v>7853</v>
      </c>
      <c r="D54" s="26">
        <v>7628</v>
      </c>
      <c r="E54" s="27">
        <f t="shared" si="0"/>
        <v>225</v>
      </c>
      <c r="F54" s="28">
        <v>4.26</v>
      </c>
      <c r="G54" s="28">
        <f t="shared" si="1"/>
        <v>1006.425</v>
      </c>
      <c r="H54" s="25">
        <v>3991</v>
      </c>
      <c r="I54" s="26">
        <v>3919</v>
      </c>
      <c r="J54" s="27">
        <f t="shared" si="2"/>
        <v>72</v>
      </c>
      <c r="K54" s="28">
        <v>1.58</v>
      </c>
      <c r="L54" s="28">
        <f t="shared" si="3"/>
        <v>119.44800000000002</v>
      </c>
      <c r="M54" s="29">
        <v>1.05</v>
      </c>
      <c r="N54" s="30">
        <f t="shared" si="4"/>
        <v>1125.873</v>
      </c>
    </row>
  </sheetData>
  <mergeCells count="11">
    <mergeCell ref="B1:D1"/>
    <mergeCell ref="A2:A3"/>
    <mergeCell ref="B2:B3"/>
    <mergeCell ref="C2:E2"/>
    <mergeCell ref="L2:L3"/>
    <mergeCell ref="M2:M3"/>
    <mergeCell ref="N2:N3"/>
    <mergeCell ref="F2:F3"/>
    <mergeCell ref="G2:G3"/>
    <mergeCell ref="H2:J2"/>
    <mergeCell ref="K2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Пользователь Windows</cp:lastModifiedBy>
  <dcterms:created xsi:type="dcterms:W3CDTF">2018-10-22T17:47:43Z</dcterms:created>
  <dcterms:modified xsi:type="dcterms:W3CDTF">2018-10-22T17:58:27Z</dcterms:modified>
  <cp:category/>
  <cp:version/>
  <cp:contentType/>
  <cp:contentStatus/>
</cp:coreProperties>
</file>