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<sst xmlns="http://schemas.openxmlformats.org/spreadsheetml/2006/main" count="68" uniqueCount="64">
  <si>
    <t>Ведомость за июль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</si>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</sst>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0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15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4">
      <selection activeCell="M58" sqref="M58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1.125" style="8" customWidth="1"/>
    <col min="4" max="4" width="11.00390625" style="8" customWidth="1"/>
    <col min="5" max="5" width="13.625" style="8" customWidth="1"/>
    <col min="6" max="6" width="10.125" style="8" customWidth="1"/>
    <col min="7" max="7" width="13.625" style="8" customWidth="1"/>
    <col min="8" max="8" width="11.75390625" style="8" customWidth="1"/>
    <col min="9" max="9" width="11.625" style="8" customWidth="1"/>
    <col min="10" max="10" width="8.625" style="8" customWidth="1"/>
    <col min="11" max="11" width="8.875" style="8" customWidth="1"/>
    <col min="12" max="12" width="13.375" style="8" customWidth="1"/>
    <col min="13" max="13" width="11.625" style="49" bestFit="1" customWidth="1"/>
    <col min="14" max="14" width="13.75390625" style="8" customWidth="1"/>
    <col min="15" max="16384" width="9.125" style="8" customWidth="1"/>
  </cols>
  <sheetData>
    <row r="1" spans="1:14" ht="16.5" thickBot="1">
      <c r="A1" s="1">
        <v>43301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3989</v>
      </c>
      <c r="D4" s="29">
        <v>3831</v>
      </c>
      <c r="E4" s="30">
        <f>C4-D4</f>
        <v>158</v>
      </c>
      <c r="F4" s="31">
        <v>4.26</v>
      </c>
      <c r="G4" s="31">
        <f>E4*M4*F4</f>
        <v>706.734</v>
      </c>
      <c r="H4" s="28">
        <v>2461</v>
      </c>
      <c r="I4" s="29">
        <v>2372</v>
      </c>
      <c r="J4" s="30">
        <f>H4-I4</f>
        <v>89</v>
      </c>
      <c r="K4" s="31">
        <v>1.58</v>
      </c>
      <c r="L4" s="31">
        <f>J4*M4*K4</f>
        <v>147.651</v>
      </c>
      <c r="M4" s="32">
        <v>1.05</v>
      </c>
      <c r="N4" s="33">
        <f>G4+L4</f>
        <v>854.385</v>
      </c>
    </row>
    <row r="5" spans="1:14" ht="15.75">
      <c r="A5" s="26" t="s">
        <v>17</v>
      </c>
      <c r="B5" s="34">
        <v>46</v>
      </c>
      <c r="C5" s="28">
        <v>34763</v>
      </c>
      <c r="D5" s="29">
        <v>34717</v>
      </c>
      <c r="E5" s="35">
        <f aca="true" t="shared" si="0" ref="E5:E54">C5-D5</f>
        <v>46</v>
      </c>
      <c r="F5" s="31">
        <v>4.26</v>
      </c>
      <c r="G5" s="36">
        <f aca="true" t="shared" si="1" ref="G5:G54">E5*M5*F5</f>
        <v>205.758</v>
      </c>
      <c r="H5" s="28">
        <v>20541</v>
      </c>
      <c r="I5" s="29">
        <v>20526</v>
      </c>
      <c r="J5" s="35">
        <f aca="true" t="shared" si="2" ref="J5:J54">H5-I5</f>
        <v>15</v>
      </c>
      <c r="K5" s="31">
        <v>1.58</v>
      </c>
      <c r="L5" s="36">
        <f aca="true" t="shared" si="3" ref="L5:L54">J5*M5*K5</f>
        <v>24.885</v>
      </c>
      <c r="M5" s="37">
        <v>1.05</v>
      </c>
      <c r="N5" s="38">
        <f aca="true" t="shared" si="4" ref="N5:N54">G5+L5</f>
        <v>230.643</v>
      </c>
    </row>
    <row r="6" spans="1:14" ht="15.75">
      <c r="A6" s="26" t="s">
        <v>18</v>
      </c>
      <c r="B6" s="34">
        <v>51</v>
      </c>
      <c r="C6" s="28">
        <v>129282</v>
      </c>
      <c r="D6" s="29">
        <v>128812</v>
      </c>
      <c r="E6" s="35">
        <f t="shared" si="0"/>
        <v>470</v>
      </c>
      <c r="F6" s="31">
        <v>4.26</v>
      </c>
      <c r="G6" s="36">
        <f t="shared" si="1"/>
        <v>2102.31</v>
      </c>
      <c r="H6" s="28">
        <v>64064</v>
      </c>
      <c r="I6" s="29">
        <v>63859</v>
      </c>
      <c r="J6" s="35">
        <f t="shared" si="2"/>
        <v>205</v>
      </c>
      <c r="K6" s="31">
        <v>1.58</v>
      </c>
      <c r="L6" s="36">
        <f t="shared" si="3"/>
        <v>340.095</v>
      </c>
      <c r="M6" s="37">
        <v>1.05</v>
      </c>
      <c r="N6" s="38">
        <f t="shared" si="4"/>
        <v>2442.4049999999997</v>
      </c>
    </row>
    <row r="7" spans="1:14" ht="15.75">
      <c r="A7" s="26" t="s">
        <v>19</v>
      </c>
      <c r="B7" s="34">
        <v>77</v>
      </c>
      <c r="C7" s="28">
        <v>21738</v>
      </c>
      <c r="D7" s="29">
        <v>21642</v>
      </c>
      <c r="E7" s="35">
        <f t="shared" si="0"/>
        <v>96</v>
      </c>
      <c r="F7" s="39">
        <v>6.08</v>
      </c>
      <c r="G7" s="36">
        <f t="shared" si="1"/>
        <v>612.864</v>
      </c>
      <c r="H7" s="28">
        <v>10231</v>
      </c>
      <c r="I7" s="29">
        <v>10207</v>
      </c>
      <c r="J7" s="35">
        <f t="shared" si="2"/>
        <v>24</v>
      </c>
      <c r="K7" s="39">
        <v>2.25</v>
      </c>
      <c r="L7" s="36">
        <f t="shared" si="3"/>
        <v>56.7</v>
      </c>
      <c r="M7" s="37">
        <v>1.05</v>
      </c>
      <c r="N7" s="38">
        <f t="shared" si="4"/>
        <v>669.5640000000001</v>
      </c>
    </row>
    <row r="8" spans="1:14" ht="15.75">
      <c r="A8" s="26" t="s">
        <v>20</v>
      </c>
      <c r="B8" s="34">
        <v>78</v>
      </c>
      <c r="C8" s="28">
        <v>62849</v>
      </c>
      <c r="D8" s="29">
        <v>62620</v>
      </c>
      <c r="E8" s="35">
        <f t="shared" si="0"/>
        <v>229</v>
      </c>
      <c r="F8" s="39">
        <v>6.08</v>
      </c>
      <c r="G8" s="36">
        <f t="shared" si="1"/>
        <v>1461.9360000000001</v>
      </c>
      <c r="H8" s="28">
        <v>34511</v>
      </c>
      <c r="I8" s="29">
        <v>34468</v>
      </c>
      <c r="J8" s="35">
        <f t="shared" si="2"/>
        <v>43</v>
      </c>
      <c r="K8" s="39">
        <v>2.25</v>
      </c>
      <c r="L8" s="36">
        <f t="shared" si="3"/>
        <v>101.58749999999999</v>
      </c>
      <c r="M8" s="37">
        <v>1.05</v>
      </c>
      <c r="N8" s="38">
        <f t="shared" si="4"/>
        <v>1563.5235000000002</v>
      </c>
    </row>
    <row r="9" spans="1:14" ht="15.75">
      <c r="A9" s="26" t="s">
        <v>21</v>
      </c>
      <c r="B9" s="34">
        <v>82</v>
      </c>
      <c r="C9" s="28">
        <v>7575</v>
      </c>
      <c r="D9" s="29">
        <v>7392</v>
      </c>
      <c r="E9" s="35">
        <f t="shared" si="0"/>
        <v>183</v>
      </c>
      <c r="F9" s="39">
        <v>6.08</v>
      </c>
      <c r="G9" s="36">
        <f t="shared" si="1"/>
        <v>1168.272</v>
      </c>
      <c r="H9" s="28">
        <v>3255</v>
      </c>
      <c r="I9" s="29">
        <v>3209</v>
      </c>
      <c r="J9" s="35">
        <f t="shared" si="2"/>
        <v>46</v>
      </c>
      <c r="K9" s="39">
        <v>2.25</v>
      </c>
      <c r="L9" s="36">
        <f t="shared" si="3"/>
        <v>108.67500000000001</v>
      </c>
      <c r="M9" s="37">
        <v>1.05</v>
      </c>
      <c r="N9" s="38">
        <f t="shared" si="4"/>
        <v>1276.947</v>
      </c>
    </row>
    <row r="10" spans="1:14" ht="15.75">
      <c r="A10" s="26" t="s">
        <v>22</v>
      </c>
      <c r="B10" s="34">
        <v>91</v>
      </c>
      <c r="C10" s="28">
        <v>1453</v>
      </c>
      <c r="D10" s="29">
        <v>1453</v>
      </c>
      <c r="E10" s="35">
        <f t="shared" si="0"/>
        <v>0</v>
      </c>
      <c r="F10" s="39">
        <v>6.08</v>
      </c>
      <c r="G10" s="36">
        <f t="shared" si="1"/>
        <v>0</v>
      </c>
      <c r="H10" s="28">
        <v>841</v>
      </c>
      <c r="I10" s="29">
        <v>841</v>
      </c>
      <c r="J10" s="35">
        <f t="shared" si="2"/>
        <v>0</v>
      </c>
      <c r="K10" s="39">
        <v>2.25</v>
      </c>
      <c r="L10" s="36">
        <f t="shared" si="3"/>
        <v>0</v>
      </c>
      <c r="M10" s="37">
        <v>1.05</v>
      </c>
      <c r="N10" s="38">
        <f t="shared" si="4"/>
        <v>0</v>
      </c>
    </row>
    <row r="11" spans="1:14" ht="15.75">
      <c r="A11" s="26" t="s">
        <v>23</v>
      </c>
      <c r="B11" s="34">
        <v>92</v>
      </c>
      <c r="C11" s="28">
        <v>86281</v>
      </c>
      <c r="D11" s="29">
        <v>85965</v>
      </c>
      <c r="E11" s="35">
        <f t="shared" si="0"/>
        <v>316</v>
      </c>
      <c r="F11" s="31">
        <v>4.26</v>
      </c>
      <c r="G11" s="36">
        <f t="shared" si="1"/>
        <v>1413.468</v>
      </c>
      <c r="H11" s="28">
        <v>52653</v>
      </c>
      <c r="I11" s="29">
        <v>52521</v>
      </c>
      <c r="J11" s="35">
        <f t="shared" si="2"/>
        <v>132</v>
      </c>
      <c r="K11" s="31">
        <v>1.58</v>
      </c>
      <c r="L11" s="36">
        <f t="shared" si="3"/>
        <v>218.988</v>
      </c>
      <c r="M11" s="37">
        <v>1.05</v>
      </c>
      <c r="N11" s="38">
        <f t="shared" si="4"/>
        <v>1632.4560000000001</v>
      </c>
    </row>
    <row r="12" spans="1:14" ht="15.75">
      <c r="A12" s="26" t="s">
        <v>24</v>
      </c>
      <c r="B12" s="34">
        <v>93</v>
      </c>
      <c r="C12" s="28">
        <v>163737</v>
      </c>
      <c r="D12" s="29">
        <v>163374</v>
      </c>
      <c r="E12" s="35">
        <f t="shared" si="0"/>
        <v>363</v>
      </c>
      <c r="F12" s="31">
        <v>4.26</v>
      </c>
      <c r="G12" s="36">
        <f t="shared" si="1"/>
        <v>1623.699</v>
      </c>
      <c r="H12" s="28">
        <v>100505</v>
      </c>
      <c r="I12" s="29">
        <v>100311</v>
      </c>
      <c r="J12" s="35">
        <f t="shared" si="2"/>
        <v>194</v>
      </c>
      <c r="K12" s="31">
        <v>1.58</v>
      </c>
      <c r="L12" s="36">
        <f t="shared" si="3"/>
        <v>321.84600000000006</v>
      </c>
      <c r="M12" s="37">
        <v>1.05</v>
      </c>
      <c r="N12" s="38">
        <f t="shared" si="4"/>
        <v>1945.545</v>
      </c>
    </row>
    <row r="13" spans="1:14" ht="15.75">
      <c r="A13" s="26" t="s">
        <v>25</v>
      </c>
      <c r="B13" s="34">
        <v>95</v>
      </c>
      <c r="C13" s="28">
        <v>2045</v>
      </c>
      <c r="D13" s="29">
        <v>1871</v>
      </c>
      <c r="E13" s="35">
        <f t="shared" si="0"/>
        <v>174</v>
      </c>
      <c r="F13" s="39">
        <v>6.08</v>
      </c>
      <c r="G13" s="36">
        <f t="shared" si="1"/>
        <v>1110.816</v>
      </c>
      <c r="H13" s="28">
        <v>469</v>
      </c>
      <c r="I13" s="29">
        <v>452</v>
      </c>
      <c r="J13" s="35">
        <f t="shared" si="2"/>
        <v>17</v>
      </c>
      <c r="K13" s="39">
        <v>2.25</v>
      </c>
      <c r="L13" s="36">
        <f t="shared" si="3"/>
        <v>40.1625</v>
      </c>
      <c r="M13" s="37">
        <v>1.05</v>
      </c>
      <c r="N13" s="38">
        <f t="shared" si="4"/>
        <v>1150.9785</v>
      </c>
    </row>
    <row r="14" spans="1:14" ht="15.75">
      <c r="A14" s="26" t="s">
        <v>26</v>
      </c>
      <c r="B14" s="34">
        <v>96</v>
      </c>
      <c r="C14" s="28">
        <v>7777</v>
      </c>
      <c r="D14" s="29">
        <v>7682</v>
      </c>
      <c r="E14" s="35">
        <f t="shared" si="0"/>
        <v>95</v>
      </c>
      <c r="F14" s="31">
        <v>4.26</v>
      </c>
      <c r="G14" s="36">
        <f t="shared" si="1"/>
        <v>424.935</v>
      </c>
      <c r="H14" s="28">
        <v>4126</v>
      </c>
      <c r="I14" s="29">
        <v>4108</v>
      </c>
      <c r="J14" s="35">
        <f t="shared" si="2"/>
        <v>18</v>
      </c>
      <c r="K14" s="31">
        <v>1.58</v>
      </c>
      <c r="L14" s="36">
        <f t="shared" si="3"/>
        <v>29.862000000000005</v>
      </c>
      <c r="M14" s="37">
        <v>1.05</v>
      </c>
      <c r="N14" s="38">
        <f t="shared" si="4"/>
        <v>454.797</v>
      </c>
    </row>
    <row r="15" spans="1:14" ht="15.75">
      <c r="A15" s="26" t="s">
        <v>27</v>
      </c>
      <c r="B15" s="34">
        <v>97</v>
      </c>
      <c r="C15" s="28">
        <v>56922</v>
      </c>
      <c r="D15" s="29">
        <v>56528</v>
      </c>
      <c r="E15" s="35">
        <f t="shared" si="0"/>
        <v>394</v>
      </c>
      <c r="F15" s="31">
        <v>4.26</v>
      </c>
      <c r="G15" s="36">
        <f t="shared" si="1"/>
        <v>1762.362</v>
      </c>
      <c r="H15" s="28">
        <v>28520</v>
      </c>
      <c r="I15" s="29">
        <v>28434</v>
      </c>
      <c r="J15" s="35">
        <f t="shared" si="2"/>
        <v>86</v>
      </c>
      <c r="K15" s="31">
        <v>1.58</v>
      </c>
      <c r="L15" s="36">
        <f t="shared" si="3"/>
        <v>142.674</v>
      </c>
      <c r="M15" s="37">
        <v>1.05</v>
      </c>
      <c r="N15" s="38">
        <f t="shared" si="4"/>
        <v>1905.036</v>
      </c>
    </row>
    <row r="16" spans="1:14" ht="15.75">
      <c r="A16" s="26" t="s">
        <v>28</v>
      </c>
      <c r="B16" s="34">
        <v>100</v>
      </c>
      <c r="C16" s="28">
        <v>7058</v>
      </c>
      <c r="D16" s="29">
        <v>7050</v>
      </c>
      <c r="E16" s="35">
        <f t="shared" si="0"/>
        <v>8</v>
      </c>
      <c r="F16" s="31">
        <v>4.26</v>
      </c>
      <c r="G16" s="36">
        <f t="shared" si="1"/>
        <v>35.784</v>
      </c>
      <c r="H16" s="28">
        <v>2500</v>
      </c>
      <c r="I16" s="29">
        <v>2499</v>
      </c>
      <c r="J16" s="35">
        <f t="shared" si="2"/>
        <v>1</v>
      </c>
      <c r="K16" s="31">
        <v>1.58</v>
      </c>
      <c r="L16" s="36">
        <f t="shared" si="3"/>
        <v>1.6590000000000003</v>
      </c>
      <c r="M16" s="37">
        <v>1.05</v>
      </c>
      <c r="N16" s="38">
        <f t="shared" si="4"/>
        <v>37.443</v>
      </c>
    </row>
    <row r="17" spans="1:14" ht="15.75">
      <c r="A17" s="26" t="s">
        <v>29</v>
      </c>
      <c r="B17" s="34">
        <v>102</v>
      </c>
      <c r="C17" s="28">
        <v>414</v>
      </c>
      <c r="D17" s="29">
        <v>414</v>
      </c>
      <c r="E17" s="35">
        <f t="shared" si="0"/>
        <v>0</v>
      </c>
      <c r="F17" s="31">
        <v>4.26</v>
      </c>
      <c r="G17" s="36">
        <f t="shared" si="1"/>
        <v>0</v>
      </c>
      <c r="H17" s="28">
        <v>1325</v>
      </c>
      <c r="I17" s="29">
        <v>1325</v>
      </c>
      <c r="J17" s="35">
        <f t="shared" si="2"/>
        <v>0</v>
      </c>
      <c r="K17" s="31">
        <v>1.58</v>
      </c>
      <c r="L17" s="36">
        <f t="shared" si="3"/>
        <v>0</v>
      </c>
      <c r="M17" s="37">
        <v>1.05</v>
      </c>
      <c r="N17" s="38">
        <f t="shared" si="4"/>
        <v>0</v>
      </c>
    </row>
    <row r="18" spans="1:14" ht="15.75">
      <c r="A18" s="26" t="s">
        <v>30</v>
      </c>
      <c r="B18" s="34">
        <v>119</v>
      </c>
      <c r="C18" s="28">
        <f>1628+7139</f>
        <v>8767</v>
      </c>
      <c r="D18" s="29">
        <f>1579+6943</f>
        <v>8522</v>
      </c>
      <c r="E18" s="35">
        <f t="shared" si="0"/>
        <v>245</v>
      </c>
      <c r="F18" s="39">
        <v>3.71</v>
      </c>
      <c r="G18" s="36">
        <f t="shared" si="1"/>
        <v>954.3975</v>
      </c>
      <c r="H18" s="28">
        <v>0</v>
      </c>
      <c r="I18" s="29"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954.3975</v>
      </c>
    </row>
    <row r="19" spans="1:14" ht="15.75">
      <c r="A19" s="26" t="s">
        <v>31</v>
      </c>
      <c r="B19" s="34">
        <v>121</v>
      </c>
      <c r="C19" s="28">
        <f>3641+8746</f>
        <v>12387</v>
      </c>
      <c r="D19" s="29">
        <f>3603+8595</f>
        <v>12198</v>
      </c>
      <c r="E19" s="35">
        <f t="shared" si="0"/>
        <v>189</v>
      </c>
      <c r="F19" s="39">
        <v>3.71</v>
      </c>
      <c r="G19" s="36">
        <f t="shared" si="1"/>
        <v>736.2495</v>
      </c>
      <c r="H19" s="28">
        <v>0</v>
      </c>
      <c r="I19" s="29"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736.2495</v>
      </c>
    </row>
    <row r="20" spans="1:14" ht="15.75">
      <c r="A20" s="26" t="s">
        <v>32</v>
      </c>
      <c r="B20" s="34">
        <v>123</v>
      </c>
      <c r="C20" s="28">
        <v>2581</v>
      </c>
      <c r="D20" s="29">
        <v>2530</v>
      </c>
      <c r="E20" s="35">
        <f t="shared" si="0"/>
        <v>51</v>
      </c>
      <c r="F20" s="31">
        <v>4.26</v>
      </c>
      <c r="G20" s="36">
        <f t="shared" si="1"/>
        <v>228.12300000000002</v>
      </c>
      <c r="H20" s="28">
        <v>959</v>
      </c>
      <c r="I20" s="29">
        <v>943</v>
      </c>
      <c r="J20" s="35">
        <f t="shared" si="2"/>
        <v>16</v>
      </c>
      <c r="K20" s="31">
        <v>1.58</v>
      </c>
      <c r="L20" s="36">
        <f t="shared" si="3"/>
        <v>26.544000000000004</v>
      </c>
      <c r="M20" s="37">
        <v>1.05</v>
      </c>
      <c r="N20" s="38">
        <f t="shared" si="4"/>
        <v>254.66700000000003</v>
      </c>
    </row>
    <row r="21" spans="1:14" ht="15.75">
      <c r="A21" s="26" t="s">
        <v>33</v>
      </c>
      <c r="B21" s="34">
        <v>126</v>
      </c>
      <c r="C21" s="28">
        <v>5000</v>
      </c>
      <c r="D21" s="29">
        <v>5000</v>
      </c>
      <c r="E21" s="35">
        <f t="shared" si="0"/>
        <v>0</v>
      </c>
      <c r="F21" s="39">
        <v>6.08</v>
      </c>
      <c r="G21" s="36">
        <f t="shared" si="1"/>
        <v>0</v>
      </c>
      <c r="H21" s="28">
        <v>3660</v>
      </c>
      <c r="I21" s="29">
        <v>3445</v>
      </c>
      <c r="J21" s="35">
        <f t="shared" si="2"/>
        <v>215</v>
      </c>
      <c r="K21" s="39">
        <v>2.25</v>
      </c>
      <c r="L21" s="36">
        <f t="shared" si="3"/>
        <v>507.9375</v>
      </c>
      <c r="M21" s="37">
        <v>1.05</v>
      </c>
      <c r="N21" s="38">
        <f t="shared" si="4"/>
        <v>507.9375</v>
      </c>
    </row>
    <row r="22" spans="1:14" ht="15.75">
      <c r="A22" s="26" t="s">
        <v>34</v>
      </c>
      <c r="B22" s="34">
        <v>142</v>
      </c>
      <c r="C22" s="28">
        <v>3539</v>
      </c>
      <c r="D22" s="29">
        <v>3243</v>
      </c>
      <c r="E22" s="35">
        <f t="shared" si="0"/>
        <v>296</v>
      </c>
      <c r="F22" s="39">
        <v>6.08</v>
      </c>
      <c r="G22" s="36">
        <f t="shared" si="1"/>
        <v>1889.664</v>
      </c>
      <c r="H22" s="28">
        <v>1899</v>
      </c>
      <c r="I22" s="29">
        <v>1807</v>
      </c>
      <c r="J22" s="35">
        <f t="shared" si="2"/>
        <v>92</v>
      </c>
      <c r="K22" s="39">
        <v>2.25</v>
      </c>
      <c r="L22" s="36">
        <f t="shared" si="3"/>
        <v>217.35000000000002</v>
      </c>
      <c r="M22" s="37">
        <v>1.05</v>
      </c>
      <c r="N22" s="38">
        <f t="shared" si="4"/>
        <v>2107.014</v>
      </c>
    </row>
    <row r="23" spans="1:14" ht="15.75">
      <c r="A23" s="26" t="s">
        <v>35</v>
      </c>
      <c r="B23" s="34">
        <v>143</v>
      </c>
      <c r="C23" s="28">
        <v>14247</v>
      </c>
      <c r="D23" s="29">
        <v>14063</v>
      </c>
      <c r="E23" s="35">
        <f t="shared" si="0"/>
        <v>184</v>
      </c>
      <c r="F23" s="31">
        <v>4.26</v>
      </c>
      <c r="G23" s="36">
        <f t="shared" si="1"/>
        <v>823.032</v>
      </c>
      <c r="H23" s="28">
        <v>8912</v>
      </c>
      <c r="I23" s="29">
        <v>8765</v>
      </c>
      <c r="J23" s="35">
        <f t="shared" si="2"/>
        <v>147</v>
      </c>
      <c r="K23" s="31">
        <v>1.58</v>
      </c>
      <c r="L23" s="36">
        <f t="shared" si="3"/>
        <v>243.873</v>
      </c>
      <c r="M23" s="37">
        <v>1.05</v>
      </c>
      <c r="N23" s="38">
        <f t="shared" si="4"/>
        <v>1066.905</v>
      </c>
    </row>
    <row r="24" spans="1:14" ht="15.75">
      <c r="A24" s="26" t="s">
        <v>36</v>
      </c>
      <c r="B24" s="34">
        <v>144</v>
      </c>
      <c r="C24" s="28">
        <v>3847</v>
      </c>
      <c r="D24" s="29">
        <v>3764</v>
      </c>
      <c r="E24" s="35">
        <f t="shared" si="0"/>
        <v>83</v>
      </c>
      <c r="F24" s="39">
        <v>6.08</v>
      </c>
      <c r="G24" s="36">
        <f t="shared" si="1"/>
        <v>529.8720000000001</v>
      </c>
      <c r="H24" s="28">
        <v>1312</v>
      </c>
      <c r="I24" s="29">
        <v>1292</v>
      </c>
      <c r="J24" s="35">
        <f t="shared" si="2"/>
        <v>20</v>
      </c>
      <c r="K24" s="39">
        <v>2.25</v>
      </c>
      <c r="L24" s="36">
        <f t="shared" si="3"/>
        <v>47.25</v>
      </c>
      <c r="M24" s="37">
        <v>1.05</v>
      </c>
      <c r="N24" s="38">
        <f t="shared" si="4"/>
        <v>577.1220000000001</v>
      </c>
    </row>
    <row r="25" spans="1:14" ht="15.75">
      <c r="A25" s="26" t="s">
        <v>37</v>
      </c>
      <c r="B25" s="34">
        <v>145</v>
      </c>
      <c r="C25" s="28">
        <v>15174</v>
      </c>
      <c r="D25" s="29">
        <v>15151</v>
      </c>
      <c r="E25" s="35">
        <f t="shared" si="0"/>
        <v>23</v>
      </c>
      <c r="F25" s="31">
        <v>4.26</v>
      </c>
      <c r="G25" s="36">
        <f t="shared" si="1"/>
        <v>102.879</v>
      </c>
      <c r="H25" s="28">
        <v>8543</v>
      </c>
      <c r="I25" s="29">
        <v>8529</v>
      </c>
      <c r="J25" s="35">
        <f t="shared" si="2"/>
        <v>14</v>
      </c>
      <c r="K25" s="31">
        <v>1.58</v>
      </c>
      <c r="L25" s="36">
        <f t="shared" si="3"/>
        <v>23.226000000000003</v>
      </c>
      <c r="M25" s="37">
        <v>1.05</v>
      </c>
      <c r="N25" s="38">
        <f t="shared" si="4"/>
        <v>126.105</v>
      </c>
    </row>
    <row r="26" spans="1:14" ht="15.75">
      <c r="A26" s="26" t="s">
        <v>38</v>
      </c>
      <c r="B26" s="34">
        <v>148</v>
      </c>
      <c r="C26" s="28">
        <v>2287</v>
      </c>
      <c r="D26" s="29">
        <v>2229</v>
      </c>
      <c r="E26" s="35">
        <f t="shared" si="0"/>
        <v>58</v>
      </c>
      <c r="F26" s="31">
        <v>4.26</v>
      </c>
      <c r="G26" s="36">
        <f t="shared" si="1"/>
        <v>259.434</v>
      </c>
      <c r="H26" s="28">
        <v>739</v>
      </c>
      <c r="I26" s="29">
        <v>719</v>
      </c>
      <c r="J26" s="35">
        <f t="shared" si="2"/>
        <v>20</v>
      </c>
      <c r="K26" s="31">
        <v>1.58</v>
      </c>
      <c r="L26" s="36">
        <f t="shared" si="3"/>
        <v>33.18</v>
      </c>
      <c r="M26" s="37">
        <v>1.05</v>
      </c>
      <c r="N26" s="38">
        <f t="shared" si="4"/>
        <v>292.61400000000003</v>
      </c>
    </row>
    <row r="27" spans="1:14" ht="15.75">
      <c r="A27" s="26" t="s">
        <v>39</v>
      </c>
      <c r="B27" s="34">
        <v>151</v>
      </c>
      <c r="C27" s="28">
        <v>9256</v>
      </c>
      <c r="D27" s="29">
        <v>9106</v>
      </c>
      <c r="E27" s="35">
        <f t="shared" si="0"/>
        <v>150</v>
      </c>
      <c r="F27" s="31">
        <v>4.26</v>
      </c>
      <c r="G27" s="36">
        <f t="shared" si="1"/>
        <v>670.9499999999999</v>
      </c>
      <c r="H27" s="28">
        <v>3923</v>
      </c>
      <c r="I27" s="29">
        <v>3878</v>
      </c>
      <c r="J27" s="35">
        <f t="shared" si="2"/>
        <v>45</v>
      </c>
      <c r="K27" s="31">
        <v>1.58</v>
      </c>
      <c r="L27" s="36">
        <f t="shared" si="3"/>
        <v>74.655</v>
      </c>
      <c r="M27" s="37">
        <v>1.05</v>
      </c>
      <c r="N27" s="38">
        <f t="shared" si="4"/>
        <v>745.6049999999999</v>
      </c>
    </row>
    <row r="28" spans="1:14" ht="15.75">
      <c r="A28" s="26" t="s">
        <v>40</v>
      </c>
      <c r="B28" s="34">
        <v>153</v>
      </c>
      <c r="C28" s="28">
        <v>136066</v>
      </c>
      <c r="D28" s="29">
        <v>135589</v>
      </c>
      <c r="E28" s="35">
        <f t="shared" si="0"/>
        <v>477</v>
      </c>
      <c r="F28" s="31">
        <v>4.26</v>
      </c>
      <c r="G28" s="36">
        <f t="shared" si="1"/>
        <v>2133.621</v>
      </c>
      <c r="H28" s="28">
        <v>92654</v>
      </c>
      <c r="I28" s="29">
        <v>92654</v>
      </c>
      <c r="J28" s="35">
        <f t="shared" si="2"/>
        <v>0</v>
      </c>
      <c r="K28" s="31">
        <v>1.58</v>
      </c>
      <c r="L28" s="36">
        <f t="shared" si="3"/>
        <v>0</v>
      </c>
      <c r="M28" s="37">
        <v>1.05</v>
      </c>
      <c r="N28" s="38">
        <f t="shared" si="4"/>
        <v>2133.621</v>
      </c>
    </row>
    <row r="29" spans="1:14" ht="15.75">
      <c r="A29" s="26" t="s">
        <v>41</v>
      </c>
      <c r="B29" s="34">
        <v>155</v>
      </c>
      <c r="C29" s="28">
        <v>174015</v>
      </c>
      <c r="D29" s="29">
        <v>173663</v>
      </c>
      <c r="E29" s="35">
        <f t="shared" si="0"/>
        <v>352</v>
      </c>
      <c r="F29" s="31">
        <v>4.26</v>
      </c>
      <c r="G29" s="36">
        <f t="shared" si="1"/>
        <v>1574.496</v>
      </c>
      <c r="H29" s="28">
        <v>102687</v>
      </c>
      <c r="I29" s="29">
        <v>102502</v>
      </c>
      <c r="J29" s="35">
        <f t="shared" si="2"/>
        <v>185</v>
      </c>
      <c r="K29" s="31">
        <v>1.58</v>
      </c>
      <c r="L29" s="36">
        <f t="shared" si="3"/>
        <v>306.915</v>
      </c>
      <c r="M29" s="37">
        <v>1.05</v>
      </c>
      <c r="N29" s="38">
        <f t="shared" si="4"/>
        <v>1881.411</v>
      </c>
    </row>
    <row r="30" spans="1:14" ht="15.75">
      <c r="A30" s="26" t="s">
        <v>42</v>
      </c>
      <c r="B30" s="34">
        <v>158</v>
      </c>
      <c r="C30" s="28">
        <v>29142</v>
      </c>
      <c r="D30" s="29">
        <v>28878</v>
      </c>
      <c r="E30" s="35">
        <f t="shared" si="0"/>
        <v>264</v>
      </c>
      <c r="F30" s="31">
        <v>4.26</v>
      </c>
      <c r="G30" s="36">
        <f t="shared" si="1"/>
        <v>1180.8719999999998</v>
      </c>
      <c r="H30" s="28">
        <v>12889</v>
      </c>
      <c r="I30" s="29">
        <v>12774</v>
      </c>
      <c r="J30" s="35">
        <f t="shared" si="2"/>
        <v>115</v>
      </c>
      <c r="K30" s="31">
        <v>1.58</v>
      </c>
      <c r="L30" s="36">
        <f t="shared" si="3"/>
        <v>190.785</v>
      </c>
      <c r="M30" s="37">
        <v>1.05</v>
      </c>
      <c r="N30" s="38">
        <f t="shared" si="4"/>
        <v>1371.657</v>
      </c>
    </row>
    <row r="31" spans="1:14" ht="15.75">
      <c r="A31" s="26" t="s">
        <v>43</v>
      </c>
      <c r="B31" s="34">
        <v>159</v>
      </c>
      <c r="C31" s="28">
        <v>27864</v>
      </c>
      <c r="D31" s="29">
        <v>27388</v>
      </c>
      <c r="E31" s="35">
        <f t="shared" si="0"/>
        <v>476</v>
      </c>
      <c r="F31" s="31">
        <v>4.26</v>
      </c>
      <c r="G31" s="36">
        <f t="shared" si="1"/>
        <v>2129.148</v>
      </c>
      <c r="H31" s="28">
        <v>12685</v>
      </c>
      <c r="I31" s="29">
        <v>12586</v>
      </c>
      <c r="J31" s="35">
        <f t="shared" si="2"/>
        <v>99</v>
      </c>
      <c r="K31" s="31">
        <v>1.58</v>
      </c>
      <c r="L31" s="36">
        <f t="shared" si="3"/>
        <v>164.241</v>
      </c>
      <c r="M31" s="37">
        <v>1.05</v>
      </c>
      <c r="N31" s="38">
        <f t="shared" si="4"/>
        <v>2293.389</v>
      </c>
    </row>
    <row r="32" spans="1:14" ht="15.75">
      <c r="A32" s="26" t="s">
        <v>44</v>
      </c>
      <c r="B32" s="34">
        <v>160</v>
      </c>
      <c r="C32" s="28">
        <v>22030</v>
      </c>
      <c r="D32" s="29">
        <v>21952</v>
      </c>
      <c r="E32" s="35">
        <f t="shared" si="0"/>
        <v>78</v>
      </c>
      <c r="F32" s="31">
        <v>4.26</v>
      </c>
      <c r="G32" s="36">
        <f t="shared" si="1"/>
        <v>348.894</v>
      </c>
      <c r="H32" s="28">
        <v>14811</v>
      </c>
      <c r="I32" s="29">
        <v>14797</v>
      </c>
      <c r="J32" s="35">
        <f t="shared" si="2"/>
        <v>14</v>
      </c>
      <c r="K32" s="31">
        <v>1.58</v>
      </c>
      <c r="L32" s="36">
        <f t="shared" si="3"/>
        <v>23.226000000000003</v>
      </c>
      <c r="M32" s="37">
        <v>1.05</v>
      </c>
      <c r="N32" s="38">
        <f t="shared" si="4"/>
        <v>372.12</v>
      </c>
    </row>
    <row r="33" spans="1:14" ht="15.75">
      <c r="A33" s="26" t="s">
        <v>45</v>
      </c>
      <c r="B33" s="34">
        <v>161</v>
      </c>
      <c r="C33" s="28">
        <v>93</v>
      </c>
      <c r="D33" s="29">
        <v>92</v>
      </c>
      <c r="E33" s="35">
        <f t="shared" si="0"/>
        <v>1</v>
      </c>
      <c r="F33" s="39">
        <v>6.08</v>
      </c>
      <c r="G33" s="36">
        <f t="shared" si="1"/>
        <v>6.384</v>
      </c>
      <c r="H33" s="28">
        <v>21</v>
      </c>
      <c r="I33" s="29">
        <v>21</v>
      </c>
      <c r="J33" s="35">
        <f t="shared" si="2"/>
        <v>0</v>
      </c>
      <c r="K33" s="39">
        <v>2.25</v>
      </c>
      <c r="L33" s="36">
        <f t="shared" si="3"/>
        <v>0</v>
      </c>
      <c r="M33" s="37">
        <v>1.05</v>
      </c>
      <c r="N33" s="38">
        <f t="shared" si="4"/>
        <v>6.384</v>
      </c>
    </row>
    <row r="34" spans="1:14" ht="15.75">
      <c r="A34" s="26" t="s">
        <v>46</v>
      </c>
      <c r="B34" s="34">
        <v>163</v>
      </c>
      <c r="C34" s="28">
        <v>34803</v>
      </c>
      <c r="D34" s="29">
        <v>34749</v>
      </c>
      <c r="E34" s="35">
        <f t="shared" si="0"/>
        <v>54</v>
      </c>
      <c r="F34" s="31">
        <v>4.26</v>
      </c>
      <c r="G34" s="36">
        <f t="shared" si="1"/>
        <v>241.542</v>
      </c>
      <c r="H34" s="28">
        <v>23936</v>
      </c>
      <c r="I34" s="29">
        <v>23894</v>
      </c>
      <c r="J34" s="35">
        <f t="shared" si="2"/>
        <v>42</v>
      </c>
      <c r="K34" s="31">
        <v>1.58</v>
      </c>
      <c r="L34" s="36">
        <f t="shared" si="3"/>
        <v>69.67800000000001</v>
      </c>
      <c r="M34" s="37">
        <v>1.05</v>
      </c>
      <c r="N34" s="38">
        <f t="shared" si="4"/>
        <v>311.22</v>
      </c>
    </row>
    <row r="35" spans="1:14" ht="15.75">
      <c r="A35" s="26" t="s">
        <v>47</v>
      </c>
      <c r="B35" s="34">
        <v>164</v>
      </c>
      <c r="C35" s="28">
        <v>7998</v>
      </c>
      <c r="D35" s="29">
        <v>7947</v>
      </c>
      <c r="E35" s="35">
        <f t="shared" si="0"/>
        <v>51</v>
      </c>
      <c r="F35" s="31">
        <v>4.26</v>
      </c>
      <c r="G35" s="36">
        <f t="shared" si="1"/>
        <v>228.12300000000002</v>
      </c>
      <c r="H35" s="28">
        <v>8375</v>
      </c>
      <c r="I35" s="29">
        <v>8348</v>
      </c>
      <c r="J35" s="35">
        <f t="shared" si="2"/>
        <v>27</v>
      </c>
      <c r="K35" s="31">
        <v>1.58</v>
      </c>
      <c r="L35" s="36">
        <f t="shared" si="3"/>
        <v>44.793000000000006</v>
      </c>
      <c r="M35" s="37">
        <v>1.05</v>
      </c>
      <c r="N35" s="38">
        <f t="shared" si="4"/>
        <v>272.91600000000005</v>
      </c>
    </row>
    <row r="36" spans="1:14" ht="15.75">
      <c r="A36" s="26" t="s">
        <v>48</v>
      </c>
      <c r="B36" s="34">
        <v>165</v>
      </c>
      <c r="C36" s="28">
        <v>86787</v>
      </c>
      <c r="D36" s="29">
        <v>86534</v>
      </c>
      <c r="E36" s="35">
        <f t="shared" si="0"/>
        <v>253</v>
      </c>
      <c r="F36" s="31">
        <v>4.26</v>
      </c>
      <c r="G36" s="36">
        <f t="shared" si="1"/>
        <v>1131.669</v>
      </c>
      <c r="H36" s="28">
        <v>57105</v>
      </c>
      <c r="I36" s="29">
        <v>57012</v>
      </c>
      <c r="J36" s="35">
        <f t="shared" si="2"/>
        <v>93</v>
      </c>
      <c r="K36" s="31">
        <v>1.58</v>
      </c>
      <c r="L36" s="36">
        <f t="shared" si="3"/>
        <v>154.287</v>
      </c>
      <c r="M36" s="37">
        <v>1.05</v>
      </c>
      <c r="N36" s="38">
        <f t="shared" si="4"/>
        <v>1285.9560000000001</v>
      </c>
    </row>
    <row r="37" spans="1:14" ht="15.75">
      <c r="A37" s="26" t="s">
        <v>49</v>
      </c>
      <c r="B37" s="34">
        <v>169</v>
      </c>
      <c r="C37" s="28">
        <v>27088</v>
      </c>
      <c r="D37" s="29">
        <v>26957</v>
      </c>
      <c r="E37" s="35">
        <f t="shared" si="0"/>
        <v>131</v>
      </c>
      <c r="F37" s="31">
        <v>4.26</v>
      </c>
      <c r="G37" s="36">
        <f t="shared" si="1"/>
        <v>585.963</v>
      </c>
      <c r="H37" s="28">
        <v>14777</v>
      </c>
      <c r="I37" s="29">
        <v>14701</v>
      </c>
      <c r="J37" s="35">
        <f t="shared" si="2"/>
        <v>76</v>
      </c>
      <c r="K37" s="31">
        <v>1.58</v>
      </c>
      <c r="L37" s="36">
        <f t="shared" si="3"/>
        <v>126.084</v>
      </c>
      <c r="M37" s="37">
        <v>1.05</v>
      </c>
      <c r="N37" s="38">
        <f t="shared" si="4"/>
        <v>712.047</v>
      </c>
    </row>
    <row r="38" spans="1:14" ht="15.75">
      <c r="A38" s="26" t="s">
        <v>50</v>
      </c>
      <c r="B38" s="34">
        <v>170</v>
      </c>
      <c r="C38" s="28">
        <v>35600</v>
      </c>
      <c r="D38" s="29">
        <v>35600</v>
      </c>
      <c r="E38" s="35">
        <f t="shared" si="0"/>
        <v>0</v>
      </c>
      <c r="F38" s="31">
        <v>4.26</v>
      </c>
      <c r="G38" s="36">
        <f t="shared" si="1"/>
        <v>0</v>
      </c>
      <c r="H38" s="28">
        <v>37200</v>
      </c>
      <c r="I38" s="29">
        <v>37200</v>
      </c>
      <c r="J38" s="35">
        <f t="shared" si="2"/>
        <v>0</v>
      </c>
      <c r="K38" s="31">
        <v>1.58</v>
      </c>
      <c r="L38" s="36">
        <f t="shared" si="3"/>
        <v>0</v>
      </c>
      <c r="M38" s="37">
        <v>1.05</v>
      </c>
      <c r="N38" s="38">
        <f t="shared" si="4"/>
        <v>0</v>
      </c>
    </row>
    <row r="39" spans="1:14" ht="15.75">
      <c r="A39" s="26" t="s">
        <v>51</v>
      </c>
      <c r="B39" s="34">
        <v>173</v>
      </c>
      <c r="C39" s="28">
        <v>16611</v>
      </c>
      <c r="D39" s="29">
        <v>16489</v>
      </c>
      <c r="E39" s="35">
        <f t="shared" si="0"/>
        <v>122</v>
      </c>
      <c r="F39" s="31">
        <v>4.26</v>
      </c>
      <c r="G39" s="36">
        <f t="shared" si="1"/>
        <v>545.7059999999999</v>
      </c>
      <c r="H39" s="28">
        <v>9765</v>
      </c>
      <c r="I39" s="29">
        <v>9733</v>
      </c>
      <c r="J39" s="35">
        <f t="shared" si="2"/>
        <v>32</v>
      </c>
      <c r="K39" s="31">
        <v>1.58</v>
      </c>
      <c r="L39" s="36">
        <f t="shared" si="3"/>
        <v>53.08800000000001</v>
      </c>
      <c r="M39" s="37">
        <v>1.05</v>
      </c>
      <c r="N39" s="38">
        <f t="shared" si="4"/>
        <v>598.7939999999999</v>
      </c>
    </row>
    <row r="40" spans="1:14" ht="15.75">
      <c r="A40" s="26" t="s">
        <v>52</v>
      </c>
      <c r="B40" s="34">
        <v>178</v>
      </c>
      <c r="C40" s="28">
        <v>166648</v>
      </c>
      <c r="D40" s="29">
        <v>166052</v>
      </c>
      <c r="E40" s="35">
        <f t="shared" si="0"/>
        <v>596</v>
      </c>
      <c r="F40" s="31">
        <v>4.26</v>
      </c>
      <c r="G40" s="36">
        <f t="shared" si="1"/>
        <v>2665.9080000000004</v>
      </c>
      <c r="H40" s="28">
        <v>104435</v>
      </c>
      <c r="I40" s="29">
        <v>103793</v>
      </c>
      <c r="J40" s="35">
        <f t="shared" si="2"/>
        <v>642</v>
      </c>
      <c r="K40" s="31">
        <v>1.58</v>
      </c>
      <c r="L40" s="36">
        <f t="shared" si="3"/>
        <v>1065.078</v>
      </c>
      <c r="M40" s="37">
        <v>1.05</v>
      </c>
      <c r="N40" s="38">
        <f t="shared" si="4"/>
        <v>3730.9860000000003</v>
      </c>
    </row>
    <row r="41" spans="1:14" ht="15.75">
      <c r="A41" s="26" t="s">
        <v>53</v>
      </c>
      <c r="B41" s="34">
        <v>180</v>
      </c>
      <c r="C41" s="28">
        <v>106933</v>
      </c>
      <c r="D41" s="29">
        <v>106530</v>
      </c>
      <c r="E41" s="35">
        <f t="shared" si="0"/>
        <v>403</v>
      </c>
      <c r="F41" s="31">
        <v>4.26</v>
      </c>
      <c r="G41" s="36">
        <f t="shared" si="1"/>
        <v>1802.6190000000001</v>
      </c>
      <c r="H41" s="28">
        <v>54849</v>
      </c>
      <c r="I41" s="29">
        <v>54763</v>
      </c>
      <c r="J41" s="35">
        <f t="shared" si="2"/>
        <v>86</v>
      </c>
      <c r="K41" s="31">
        <v>1.58</v>
      </c>
      <c r="L41" s="36">
        <f t="shared" si="3"/>
        <v>142.674</v>
      </c>
      <c r="M41" s="37">
        <v>1.05</v>
      </c>
      <c r="N41" s="38">
        <f t="shared" si="4"/>
        <v>1945.2930000000001</v>
      </c>
    </row>
    <row r="42" spans="1:14" ht="15.75">
      <c r="A42" s="26" t="s">
        <v>54</v>
      </c>
      <c r="B42" s="34">
        <v>182</v>
      </c>
      <c r="C42" s="28">
        <v>34577</v>
      </c>
      <c r="D42" s="29">
        <v>34262</v>
      </c>
      <c r="E42" s="35">
        <f t="shared" si="0"/>
        <v>315</v>
      </c>
      <c r="F42" s="39">
        <v>6.08</v>
      </c>
      <c r="G42" s="36">
        <f t="shared" si="1"/>
        <v>2010.96</v>
      </c>
      <c r="H42" s="28">
        <v>9140</v>
      </c>
      <c r="I42" s="29">
        <v>9039</v>
      </c>
      <c r="J42" s="35">
        <f t="shared" si="2"/>
        <v>101</v>
      </c>
      <c r="K42" s="39">
        <v>2.25</v>
      </c>
      <c r="L42" s="36">
        <f t="shared" si="3"/>
        <v>238.6125</v>
      </c>
      <c r="M42" s="37">
        <v>1.05</v>
      </c>
      <c r="N42" s="38">
        <f t="shared" si="4"/>
        <v>2249.5725</v>
      </c>
    </row>
    <row r="43" spans="1:14" ht="15.75">
      <c r="A43" s="26" t="s">
        <v>55</v>
      </c>
      <c r="B43" s="34">
        <v>185</v>
      </c>
      <c r="C43" s="28">
        <v>696</v>
      </c>
      <c r="D43" s="29">
        <v>688</v>
      </c>
      <c r="E43" s="35">
        <f t="shared" si="0"/>
        <v>8</v>
      </c>
      <c r="F43" s="31">
        <v>4.26</v>
      </c>
      <c r="G43" s="36">
        <f t="shared" si="1"/>
        <v>35.784</v>
      </c>
      <c r="H43" s="28">
        <v>396</v>
      </c>
      <c r="I43" s="29">
        <v>393</v>
      </c>
      <c r="J43" s="35">
        <f t="shared" si="2"/>
        <v>3</v>
      </c>
      <c r="K43" s="31">
        <v>1.58</v>
      </c>
      <c r="L43" s="36">
        <f t="shared" si="3"/>
        <v>4.977000000000001</v>
      </c>
      <c r="M43" s="37">
        <v>1.05</v>
      </c>
      <c r="N43" s="38">
        <f t="shared" si="4"/>
        <v>40.761</v>
      </c>
    </row>
    <row r="44" spans="1:14" ht="15.75">
      <c r="A44" s="26" t="s">
        <v>56</v>
      </c>
      <c r="B44" s="34">
        <v>187</v>
      </c>
      <c r="C44" s="28">
        <v>45747</v>
      </c>
      <c r="D44" s="29">
        <v>45544</v>
      </c>
      <c r="E44" s="35">
        <f t="shared" si="0"/>
        <v>203</v>
      </c>
      <c r="F44" s="31">
        <v>4.26</v>
      </c>
      <c r="G44" s="36">
        <f t="shared" si="1"/>
        <v>908.019</v>
      </c>
      <c r="H44" s="28">
        <v>27317</v>
      </c>
      <c r="I44" s="29">
        <v>27065</v>
      </c>
      <c r="J44" s="35">
        <f t="shared" si="2"/>
        <v>252</v>
      </c>
      <c r="K44" s="31">
        <v>1.58</v>
      </c>
      <c r="L44" s="36">
        <f t="shared" si="3"/>
        <v>418.06800000000004</v>
      </c>
      <c r="M44" s="37">
        <v>1.05</v>
      </c>
      <c r="N44" s="38">
        <f t="shared" si="4"/>
        <v>1326.087</v>
      </c>
    </row>
    <row r="45" spans="1:14" ht="15.75">
      <c r="A45" s="26" t="s">
        <v>57</v>
      </c>
      <c r="B45" s="34">
        <v>201</v>
      </c>
      <c r="C45" s="28">
        <v>1611</v>
      </c>
      <c r="D45" s="29">
        <v>1589</v>
      </c>
      <c r="E45" s="35">
        <f t="shared" si="0"/>
        <v>22</v>
      </c>
      <c r="F45" s="39">
        <v>6.08</v>
      </c>
      <c r="G45" s="36">
        <f t="shared" si="1"/>
        <v>140.448</v>
      </c>
      <c r="H45" s="28">
        <v>872</v>
      </c>
      <c r="I45" s="29">
        <v>860</v>
      </c>
      <c r="J45" s="35">
        <f t="shared" si="2"/>
        <v>12</v>
      </c>
      <c r="K45" s="39">
        <v>2.25</v>
      </c>
      <c r="L45" s="36">
        <f t="shared" si="3"/>
        <v>28.35</v>
      </c>
      <c r="M45" s="37">
        <v>1.05</v>
      </c>
      <c r="N45" s="38">
        <f t="shared" si="4"/>
        <v>168.798</v>
      </c>
    </row>
    <row r="46" spans="1:14" ht="15.75">
      <c r="A46" s="26" t="s">
        <v>58</v>
      </c>
      <c r="B46" s="34">
        <v>202</v>
      </c>
      <c r="C46" s="28">
        <v>14433</v>
      </c>
      <c r="D46" s="29">
        <v>14101</v>
      </c>
      <c r="E46" s="35">
        <f t="shared" si="0"/>
        <v>332</v>
      </c>
      <c r="F46" s="39">
        <v>6.08</v>
      </c>
      <c r="G46" s="36">
        <f t="shared" si="1"/>
        <v>2119.4880000000003</v>
      </c>
      <c r="H46" s="28">
        <v>6657</v>
      </c>
      <c r="I46" s="29">
        <v>6495</v>
      </c>
      <c r="J46" s="35">
        <f t="shared" si="2"/>
        <v>162</v>
      </c>
      <c r="K46" s="39">
        <v>2.25</v>
      </c>
      <c r="L46" s="36">
        <f t="shared" si="3"/>
        <v>382.72499999999997</v>
      </c>
      <c r="M46" s="37">
        <v>1.05</v>
      </c>
      <c r="N46" s="38">
        <f t="shared" si="4"/>
        <v>2502.213</v>
      </c>
    </row>
    <row r="47" spans="1:14" ht="15.75">
      <c r="A47" s="26" t="s">
        <v>59</v>
      </c>
      <c r="B47" s="34">
        <v>203</v>
      </c>
      <c r="C47" s="28">
        <v>2426</v>
      </c>
      <c r="D47" s="29">
        <v>2161</v>
      </c>
      <c r="E47" s="35">
        <f t="shared" si="0"/>
        <v>265</v>
      </c>
      <c r="F47" s="39">
        <v>6.08</v>
      </c>
      <c r="G47" s="36">
        <f t="shared" si="1"/>
        <v>1691.76</v>
      </c>
      <c r="H47" s="28">
        <v>465</v>
      </c>
      <c r="I47" s="29">
        <v>400</v>
      </c>
      <c r="J47" s="35">
        <f t="shared" si="2"/>
        <v>65</v>
      </c>
      <c r="K47" s="39">
        <v>2.25</v>
      </c>
      <c r="L47" s="36">
        <f t="shared" si="3"/>
        <v>153.5625</v>
      </c>
      <c r="M47" s="37">
        <v>1.05</v>
      </c>
      <c r="N47" s="38">
        <f t="shared" si="4"/>
        <v>1845.3225</v>
      </c>
    </row>
    <row r="48" spans="1:14" ht="15.75">
      <c r="A48" s="26" t="s">
        <v>55</v>
      </c>
      <c r="B48" s="34">
        <v>204</v>
      </c>
      <c r="C48" s="28">
        <v>56497</v>
      </c>
      <c r="D48" s="29">
        <v>56158</v>
      </c>
      <c r="E48" s="35">
        <f t="shared" si="0"/>
        <v>339</v>
      </c>
      <c r="F48" s="31">
        <v>4.26</v>
      </c>
      <c r="G48" s="36">
        <f t="shared" si="1"/>
        <v>1516.347</v>
      </c>
      <c r="H48" s="28">
        <v>35577</v>
      </c>
      <c r="I48" s="29">
        <v>35390</v>
      </c>
      <c r="J48" s="35">
        <f t="shared" si="2"/>
        <v>187</v>
      </c>
      <c r="K48" s="36">
        <v>1.58</v>
      </c>
      <c r="L48" s="36">
        <f t="shared" si="3"/>
        <v>310.233</v>
      </c>
      <c r="M48" s="37">
        <v>1.05</v>
      </c>
      <c r="N48" s="38">
        <f t="shared" si="4"/>
        <v>1826.58</v>
      </c>
    </row>
    <row r="49" spans="1:14" ht="15.75">
      <c r="A49" s="26" t="s">
        <v>60</v>
      </c>
      <c r="B49" s="34">
        <v>205</v>
      </c>
      <c r="C49" s="28">
        <v>2465</v>
      </c>
      <c r="D49" s="29">
        <v>2225</v>
      </c>
      <c r="E49" s="35">
        <f t="shared" si="0"/>
        <v>240</v>
      </c>
      <c r="F49" s="31">
        <v>4.26</v>
      </c>
      <c r="G49" s="36">
        <f t="shared" si="1"/>
        <v>1073.52</v>
      </c>
      <c r="H49" s="28">
        <v>685</v>
      </c>
      <c r="I49" s="29">
        <v>627</v>
      </c>
      <c r="J49" s="35">
        <f t="shared" si="2"/>
        <v>58</v>
      </c>
      <c r="K49" s="31">
        <v>1.58</v>
      </c>
      <c r="L49" s="36">
        <f t="shared" si="3"/>
        <v>96.22200000000001</v>
      </c>
      <c r="M49" s="37">
        <v>1.05</v>
      </c>
      <c r="N49" s="38">
        <f t="shared" si="4"/>
        <v>1169.742</v>
      </c>
    </row>
    <row r="50" spans="1:14" ht="15.75">
      <c r="A50" s="26" t="s">
        <v>61</v>
      </c>
      <c r="B50" s="34">
        <v>210</v>
      </c>
      <c r="C50" s="28">
        <v>57646</v>
      </c>
      <c r="D50" s="29">
        <v>57261</v>
      </c>
      <c r="E50" s="35">
        <f t="shared" si="0"/>
        <v>385</v>
      </c>
      <c r="F50" s="31">
        <v>4.26</v>
      </c>
      <c r="G50" s="36">
        <f t="shared" si="1"/>
        <v>1722.105</v>
      </c>
      <c r="H50" s="28">
        <v>76996</v>
      </c>
      <c r="I50" s="29">
        <v>76824</v>
      </c>
      <c r="J50" s="35">
        <f t="shared" si="2"/>
        <v>172</v>
      </c>
      <c r="K50" s="31">
        <v>1.58</v>
      </c>
      <c r="L50" s="36">
        <f t="shared" si="3"/>
        <v>285.348</v>
      </c>
      <c r="M50" s="37">
        <v>1.05</v>
      </c>
      <c r="N50" s="38">
        <f t="shared" si="4"/>
        <v>2007.453</v>
      </c>
    </row>
    <row r="51" spans="1:14" ht="15.75">
      <c r="A51" s="26" t="s">
        <v>62</v>
      </c>
      <c r="B51" s="34">
        <v>211</v>
      </c>
      <c r="C51" s="28">
        <v>106</v>
      </c>
      <c r="D51" s="29">
        <v>106</v>
      </c>
      <c r="E51" s="35">
        <f t="shared" si="0"/>
        <v>0</v>
      </c>
      <c r="F51" s="31">
        <v>4.26</v>
      </c>
      <c r="G51" s="36">
        <f t="shared" si="1"/>
        <v>0</v>
      </c>
      <c r="H51" s="28">
        <v>2256</v>
      </c>
      <c r="I51" s="29">
        <v>2256</v>
      </c>
      <c r="J51" s="35">
        <f t="shared" si="2"/>
        <v>0</v>
      </c>
      <c r="K51" s="31">
        <v>1.58</v>
      </c>
      <c r="L51" s="36">
        <f t="shared" si="3"/>
        <v>0</v>
      </c>
      <c r="M51" s="37">
        <v>1.05</v>
      </c>
      <c r="N51" s="38">
        <f t="shared" si="4"/>
        <v>0</v>
      </c>
    </row>
    <row r="52" spans="1:14" ht="15.75">
      <c r="A52" s="26" t="s">
        <v>62</v>
      </c>
      <c r="B52" s="34">
        <v>212</v>
      </c>
      <c r="C52" s="28">
        <v>81960</v>
      </c>
      <c r="D52" s="29">
        <v>81156</v>
      </c>
      <c r="E52" s="35">
        <f t="shared" si="0"/>
        <v>804</v>
      </c>
      <c r="F52" s="31">
        <v>4.26</v>
      </c>
      <c r="G52" s="36">
        <f t="shared" si="1"/>
        <v>3596.292</v>
      </c>
      <c r="H52" s="28">
        <v>48983</v>
      </c>
      <c r="I52" s="29">
        <v>48600</v>
      </c>
      <c r="J52" s="35">
        <f t="shared" si="2"/>
        <v>383</v>
      </c>
      <c r="K52" s="31">
        <v>1.58</v>
      </c>
      <c r="L52" s="36">
        <f t="shared" si="3"/>
        <v>635.397</v>
      </c>
      <c r="M52" s="37">
        <v>1.05</v>
      </c>
      <c r="N52" s="38">
        <f t="shared" si="4"/>
        <v>4231.689</v>
      </c>
    </row>
    <row r="53" spans="1:14" ht="15.75">
      <c r="A53" s="26" t="s">
        <v>40</v>
      </c>
      <c r="B53" s="34">
        <v>232</v>
      </c>
      <c r="C53" s="28">
        <v>4310</v>
      </c>
      <c r="D53" s="29">
        <v>4254</v>
      </c>
      <c r="E53" s="35">
        <f t="shared" si="0"/>
        <v>56</v>
      </c>
      <c r="F53" s="31">
        <v>4.26</v>
      </c>
      <c r="G53" s="36">
        <f t="shared" si="1"/>
        <v>250.488</v>
      </c>
      <c r="H53" s="28">
        <v>3816</v>
      </c>
      <c r="I53" s="29">
        <v>3794</v>
      </c>
      <c r="J53" s="35">
        <f t="shared" si="2"/>
        <v>22</v>
      </c>
      <c r="K53" s="31">
        <v>1.58</v>
      </c>
      <c r="L53" s="36">
        <f t="shared" si="3"/>
        <v>36.498000000000005</v>
      </c>
      <c r="M53" s="37">
        <v>1.05</v>
      </c>
      <c r="N53" s="38">
        <f t="shared" si="4"/>
        <v>286.986</v>
      </c>
    </row>
    <row r="54" spans="1:14" ht="16.5" thickBot="1">
      <c r="A54" s="26" t="s">
        <v>63</v>
      </c>
      <c r="B54" s="40">
        <v>233</v>
      </c>
      <c r="C54" s="41">
        <v>7430</v>
      </c>
      <c r="D54" s="42">
        <v>7316</v>
      </c>
      <c r="E54" s="43">
        <f t="shared" si="0"/>
        <v>114</v>
      </c>
      <c r="F54" s="44">
        <v>4.26</v>
      </c>
      <c r="G54" s="44">
        <f t="shared" si="1"/>
        <v>509.92199999999997</v>
      </c>
      <c r="H54" s="41">
        <v>3896</v>
      </c>
      <c r="I54" s="42">
        <v>3885</v>
      </c>
      <c r="J54" s="43">
        <f t="shared" si="2"/>
        <v>11</v>
      </c>
      <c r="K54" s="45">
        <v>1.58</v>
      </c>
      <c r="L54" s="44">
        <f t="shared" si="3"/>
        <v>18.249000000000002</v>
      </c>
      <c r="M54" s="46">
        <v>1.05</v>
      </c>
      <c r="N54" s="47">
        <f t="shared" si="4"/>
        <v>528.1709999999999</v>
      </c>
    </row>
    <row r="55" spans="5:10" ht="15.75">
      <c r="E55" s="48"/>
      <c r="J55" s="48"/>
    </row>
    <row r="57" spans="2:7" ht="16.5">
      <c r="B57" s="50"/>
      <c r="C57" s="50"/>
      <c r="D57" s="58"/>
      <c r="E57" s="62"/>
      <c r="F57" s="62"/>
      <c r="G57" s="62"/>
    </row>
    <row r="58" spans="2:7" ht="16.5">
      <c r="B58" s="50"/>
      <c r="C58" s="50"/>
      <c r="D58" s="59"/>
      <c r="E58" s="63"/>
      <c r="F58" s="63"/>
      <c r="G58" s="62"/>
    </row>
    <row r="59" spans="2:7" ht="16.5">
      <c r="B59" s="50"/>
      <c r="C59" s="50"/>
      <c r="D59" s="51"/>
      <c r="E59" s="60"/>
      <c r="F59" s="60"/>
      <c r="G59" s="61"/>
    </row>
    <row r="60" spans="2:7" ht="16.5">
      <c r="B60" s="50"/>
      <c r="C60" s="50"/>
      <c r="D60" s="50"/>
      <c r="E60" s="52"/>
      <c r="F60" s="52"/>
      <c r="G60" s="53"/>
    </row>
    <row r="61" spans="2:7" ht="16.5">
      <c r="B61" s="50"/>
      <c r="C61" s="50"/>
      <c r="D61" s="50"/>
      <c r="E61" s="50"/>
      <c r="F61" s="52"/>
      <c r="G61" s="54"/>
    </row>
    <row r="62" spans="2:7" ht="16.5">
      <c r="B62" s="55"/>
      <c r="C62" s="55"/>
      <c r="D62" s="55"/>
      <c r="E62" s="55"/>
      <c r="F62" s="52"/>
      <c r="G62" s="56"/>
    </row>
    <row r="63" spans="2:7" ht="16.5">
      <c r="B63" s="55"/>
      <c r="C63" s="55"/>
      <c r="D63" s="55"/>
      <c r="E63" s="55"/>
      <c r="F63" s="55"/>
      <c r="G63" s="53"/>
    </row>
    <row r="64" spans="2:7" ht="16.5">
      <c r="B64" s="55"/>
      <c r="C64" s="55"/>
      <c r="D64" s="55"/>
      <c r="E64" s="55"/>
      <c r="F64" s="55"/>
      <c r="G64" s="57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2018-07-20T09:08:56Z</dcterms:created>
  <dcterms:modified xsi:type="dcterms:W3CDTF">2018-07-20T09:09:24Z</dcterms:modified>
  <cp:category/>
  <cp:version/>
  <cp:contentType/>
  <cp:contentStatus/>
</cp:coreProperties>
</file>