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<sst xmlns="http://schemas.openxmlformats.org/spreadsheetml/2006/main" count="68" uniqueCount="64">
  <si>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>Ведомость за ноябрь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</si>
  <si>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</si>
  <si>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</si>
  <si>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</si>
  <si>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</si>
  <si>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</si>
  <si>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</si>
  <si>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</si>
  <si>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</si>
  <si>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</si>
  <si>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</si>
  <si>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</si>
  <si>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</si>
  <si>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</si>
  <si>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</si>
  <si>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</si>
  <si>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</si>
  <si>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</si>
  <si>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</si>
  <si>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</si>
  <si>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</si>
  <si>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</si>
  <si>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</si>
  <si>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</si>
  <si>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</si>
  <si>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</si>
  <si>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</si>
  <si>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</si>
  <si>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</si>
  <si>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</si>
  <si>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</si>
  <si>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</si>
  <si>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</si>
  <si>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</si>
  <si>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</si>
  <si>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</si>
  <si>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</si>
  <si>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</si>
  <si>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</si>
  <si>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</si>
  <si>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</si>
  <si>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</si>
  <si>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</si>
  <si>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</si>
  <si>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</si>
  <si>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</si>
  <si>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</si>
  <si>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</si>
  <si>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</si>
  <si>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</si>
  <si>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</si>
  <si>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</si>
  <si>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</si>
  <si>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</si>
  <si>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</si>
  <si>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</si>
  <si>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</si>
  <si>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</si>
  <si>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</si>
  <si>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</si>
  <si>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</si>
  <si>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Киреева Надежда Александровна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</si>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</sst>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10">
    <font>
      <sz val="10"/>
      <name val="Arial Cyr"/>
      <family val="0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sz val="10"/>
      <name val="Bookman Old Style"/>
      <family val="1"/>
    </font>
    <font>
      <b/>
      <sz val="8"/>
      <color indexed="61"/>
      <name val="Bookman Old Style"/>
      <family val="1"/>
    </font>
    <font>
      <u val="single"/>
      <sz val="10"/>
      <color indexed="12"/>
      <name val="Bookman Old Style"/>
      <family val="1"/>
    </font>
    <font>
      <u val="single"/>
      <sz val="10"/>
      <color indexed="12"/>
      <name val="Arial Cyr"/>
      <family val="0"/>
    </font>
    <font>
      <b/>
      <sz val="10"/>
      <color indexed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wrapText="1"/>
    </xf>
    <xf numFmtId="164" fontId="2" fillId="2" borderId="6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166" fontId="2" fillId="0" borderId="16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/>
    </xf>
    <xf numFmtId="166" fontId="2" fillId="3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/>
    </xf>
    <xf numFmtId="166" fontId="4" fillId="0" borderId="17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3" fontId="2" fillId="3" borderId="23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166" fontId="2" fillId="0" borderId="23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 horizontal="center"/>
    </xf>
    <xf numFmtId="166" fontId="2" fillId="3" borderId="2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7" fillId="0" borderId="0" xfId="15" applyNumberFormat="1" applyFont="1" applyAlignment="1" applyProtection="1">
      <alignment horizontal="right"/>
      <protection/>
    </xf>
    <xf numFmtId="3" fontId="5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34">
      <selection activeCell="P55" sqref="P55"/>
    </sheetView>
  </sheetViews>
  <sheetFormatPr defaultColWidth="9.00390625" defaultRowHeight="12.75"/>
  <cols>
    <col min="1" max="1" width="28.125" style="8" customWidth="1"/>
    <col min="2" max="2" width="7.75390625" style="8" customWidth="1"/>
    <col min="3" max="3" width="13.25390625" style="8" customWidth="1"/>
    <col min="4" max="4" width="12.25390625" style="8" customWidth="1"/>
    <col min="5" max="5" width="11.875" style="8" customWidth="1"/>
    <col min="6" max="6" width="10.00390625" style="8" customWidth="1"/>
    <col min="7" max="7" width="16.25390625" style="8" customWidth="1"/>
    <col min="8" max="8" width="12.875" style="8" customWidth="1"/>
    <col min="9" max="9" width="12.125" style="8" customWidth="1"/>
    <col min="10" max="10" width="11.125" style="8" customWidth="1"/>
    <col min="11" max="11" width="8.875" style="8" customWidth="1"/>
    <col min="12" max="12" width="13.625" style="8" customWidth="1"/>
    <col min="13" max="13" width="11.625" style="50" bestFit="1" customWidth="1"/>
    <col min="14" max="14" width="16.875" style="8" customWidth="1"/>
    <col min="15" max="16384" width="9.125" style="8" customWidth="1"/>
  </cols>
  <sheetData>
    <row r="1" spans="1:14" ht="16.5" thickBot="1">
      <c r="A1" s="1">
        <v>43422</v>
      </c>
      <c r="B1" s="2" t="s">
        <v>0</v>
      </c>
      <c r="C1" s="2"/>
      <c r="D1" s="2"/>
      <c r="E1" s="3"/>
      <c r="F1" s="3"/>
      <c r="G1" s="3"/>
      <c r="H1" s="4"/>
      <c r="I1" s="4"/>
      <c r="J1" s="4"/>
      <c r="K1" s="5"/>
      <c r="L1" s="5"/>
      <c r="M1" s="6"/>
      <c r="N1" s="7"/>
    </row>
    <row r="2" spans="1:14" ht="15" customHeight="1">
      <c r="A2" s="9" t="s">
        <v>1</v>
      </c>
      <c r="B2" s="10" t="s">
        <v>2</v>
      </c>
      <c r="C2" s="11" t="s">
        <v>3</v>
      </c>
      <c r="D2" s="12"/>
      <c r="E2" s="13"/>
      <c r="F2" s="14" t="s">
        <v>4</v>
      </c>
      <c r="G2" s="14" t="s">
        <v>5</v>
      </c>
      <c r="H2" s="11" t="s">
        <v>6</v>
      </c>
      <c r="I2" s="12"/>
      <c r="J2" s="13"/>
      <c r="K2" s="15" t="s">
        <v>7</v>
      </c>
      <c r="L2" s="15" t="s">
        <v>8</v>
      </c>
      <c r="M2" s="16" t="s">
        <v>9</v>
      </c>
      <c r="N2" s="17" t="s">
        <v>10</v>
      </c>
    </row>
    <row r="3" spans="1:14" ht="32.25" thickBot="1">
      <c r="A3" s="18"/>
      <c r="B3" s="19"/>
      <c r="C3" s="20" t="s">
        <v>11</v>
      </c>
      <c r="D3" s="21" t="s">
        <v>12</v>
      </c>
      <c r="E3" s="21" t="s">
        <v>13</v>
      </c>
      <c r="F3" s="22"/>
      <c r="G3" s="22"/>
      <c r="H3" s="20" t="s">
        <v>11</v>
      </c>
      <c r="I3" s="21" t="s">
        <v>14</v>
      </c>
      <c r="J3" s="21" t="s">
        <v>15</v>
      </c>
      <c r="K3" s="23"/>
      <c r="L3" s="23"/>
      <c r="M3" s="24"/>
      <c r="N3" s="25"/>
    </row>
    <row r="4" spans="1:14" ht="16.5" thickTop="1">
      <c r="A4" s="26" t="s">
        <v>16</v>
      </c>
      <c r="B4" s="27">
        <v>5</v>
      </c>
      <c r="C4" s="28">
        <v>4562</v>
      </c>
      <c r="D4" s="29">
        <v>4463</v>
      </c>
      <c r="E4" s="30">
        <f>C4-D4</f>
        <v>99</v>
      </c>
      <c r="F4" s="31">
        <v>4.26</v>
      </c>
      <c r="G4" s="31">
        <f>E4*M4*F4</f>
        <v>442.827</v>
      </c>
      <c r="H4" s="28">
        <v>2840</v>
      </c>
      <c r="I4" s="29">
        <v>2809</v>
      </c>
      <c r="J4" s="30">
        <f>H4-I4</f>
        <v>31</v>
      </c>
      <c r="K4" s="31">
        <v>1.58</v>
      </c>
      <c r="L4" s="31">
        <f>J4*M4*K4</f>
        <v>51.42900000000001</v>
      </c>
      <c r="M4" s="32">
        <v>1.05</v>
      </c>
      <c r="N4" s="33">
        <f>G4+L4</f>
        <v>494.25600000000003</v>
      </c>
    </row>
    <row r="5" spans="1:14" ht="15.75">
      <c r="A5" s="26" t="s">
        <v>17</v>
      </c>
      <c r="B5" s="34">
        <v>46</v>
      </c>
      <c r="C5" s="35">
        <v>35140</v>
      </c>
      <c r="D5" s="29">
        <v>35007</v>
      </c>
      <c r="E5" s="36">
        <f aca="true" t="shared" si="0" ref="E5:E54">C5-D5</f>
        <v>133</v>
      </c>
      <c r="F5" s="31">
        <v>4.26</v>
      </c>
      <c r="G5" s="37">
        <f aca="true" t="shared" si="1" ref="G5:G54">E5*M5*F5</f>
        <v>594.909</v>
      </c>
      <c r="H5" s="35">
        <v>20765</v>
      </c>
      <c r="I5" s="29">
        <v>20674</v>
      </c>
      <c r="J5" s="36">
        <f aca="true" t="shared" si="2" ref="J5:J54">H5-I5</f>
        <v>91</v>
      </c>
      <c r="K5" s="31">
        <v>1.58</v>
      </c>
      <c r="L5" s="37">
        <f aca="true" t="shared" si="3" ref="L5:L54">J5*M5*K5</f>
        <v>150.969</v>
      </c>
      <c r="M5" s="38">
        <v>1.05</v>
      </c>
      <c r="N5" s="39">
        <f aca="true" t="shared" si="4" ref="N5:N54">G5+L5</f>
        <v>745.8779999999999</v>
      </c>
    </row>
    <row r="6" spans="1:14" ht="15.75">
      <c r="A6" s="26" t="s">
        <v>18</v>
      </c>
      <c r="B6" s="34">
        <v>51</v>
      </c>
      <c r="C6" s="35">
        <v>131692</v>
      </c>
      <c r="D6" s="29">
        <v>130861</v>
      </c>
      <c r="E6" s="36">
        <f t="shared" si="0"/>
        <v>831</v>
      </c>
      <c r="F6" s="31">
        <v>4.26</v>
      </c>
      <c r="G6" s="37">
        <f t="shared" si="1"/>
        <v>3717.063</v>
      </c>
      <c r="H6" s="35">
        <v>65204</v>
      </c>
      <c r="I6" s="29">
        <v>64758</v>
      </c>
      <c r="J6" s="36">
        <f t="shared" si="2"/>
        <v>446</v>
      </c>
      <c r="K6" s="31">
        <v>1.58</v>
      </c>
      <c r="L6" s="37">
        <f t="shared" si="3"/>
        <v>739.9140000000001</v>
      </c>
      <c r="M6" s="38">
        <v>1.05</v>
      </c>
      <c r="N6" s="39">
        <f t="shared" si="4"/>
        <v>4456.977</v>
      </c>
    </row>
    <row r="7" spans="1:14" ht="15.75">
      <c r="A7" s="26" t="s">
        <v>19</v>
      </c>
      <c r="B7" s="34">
        <v>77</v>
      </c>
      <c r="C7" s="35">
        <v>22597</v>
      </c>
      <c r="D7" s="29">
        <v>22317</v>
      </c>
      <c r="E7" s="36">
        <f t="shared" si="0"/>
        <v>280</v>
      </c>
      <c r="F7" s="40">
        <v>6.08</v>
      </c>
      <c r="G7" s="37">
        <f t="shared" si="1"/>
        <v>1787.52</v>
      </c>
      <c r="H7" s="35">
        <v>10611</v>
      </c>
      <c r="I7" s="29">
        <v>10499</v>
      </c>
      <c r="J7" s="36">
        <f t="shared" si="2"/>
        <v>112</v>
      </c>
      <c r="K7" s="40">
        <v>2.25</v>
      </c>
      <c r="L7" s="37">
        <f t="shared" si="3"/>
        <v>264.6</v>
      </c>
      <c r="M7" s="38">
        <v>1.05</v>
      </c>
      <c r="N7" s="39">
        <f t="shared" si="4"/>
        <v>2052.12</v>
      </c>
    </row>
    <row r="8" spans="1:14" ht="15.75">
      <c r="A8" s="26" t="s">
        <v>20</v>
      </c>
      <c r="B8" s="34">
        <v>78</v>
      </c>
      <c r="C8" s="35">
        <v>63752</v>
      </c>
      <c r="D8" s="29">
        <v>63440</v>
      </c>
      <c r="E8" s="36">
        <f t="shared" si="0"/>
        <v>312</v>
      </c>
      <c r="F8" s="40">
        <v>6.08</v>
      </c>
      <c r="G8" s="37">
        <f t="shared" si="1"/>
        <v>1991.8080000000002</v>
      </c>
      <c r="H8" s="35">
        <v>34835</v>
      </c>
      <c r="I8" s="29">
        <v>34650</v>
      </c>
      <c r="J8" s="36">
        <f t="shared" si="2"/>
        <v>185</v>
      </c>
      <c r="K8" s="40">
        <v>2.25</v>
      </c>
      <c r="L8" s="37">
        <f t="shared" si="3"/>
        <v>437.0625</v>
      </c>
      <c r="M8" s="38">
        <v>1.05</v>
      </c>
      <c r="N8" s="39">
        <f t="shared" si="4"/>
        <v>2428.8705</v>
      </c>
    </row>
    <row r="9" spans="1:14" ht="15.75">
      <c r="A9" s="26" t="s">
        <v>21</v>
      </c>
      <c r="B9" s="34">
        <v>82</v>
      </c>
      <c r="C9" s="35">
        <v>8071</v>
      </c>
      <c r="D9" s="29">
        <v>7950</v>
      </c>
      <c r="E9" s="36">
        <f t="shared" si="0"/>
        <v>121</v>
      </c>
      <c r="F9" s="40">
        <v>6.08</v>
      </c>
      <c r="G9" s="37">
        <f t="shared" si="1"/>
        <v>772.464</v>
      </c>
      <c r="H9" s="35">
        <v>3434</v>
      </c>
      <c r="I9" s="29">
        <v>3364</v>
      </c>
      <c r="J9" s="36">
        <f t="shared" si="2"/>
        <v>70</v>
      </c>
      <c r="K9" s="40">
        <v>2.25</v>
      </c>
      <c r="L9" s="37">
        <f t="shared" si="3"/>
        <v>165.375</v>
      </c>
      <c r="M9" s="38">
        <v>1.05</v>
      </c>
      <c r="N9" s="39">
        <f t="shared" si="4"/>
        <v>937.839</v>
      </c>
    </row>
    <row r="10" spans="1:14" ht="15.75">
      <c r="A10" s="26" t="s">
        <v>22</v>
      </c>
      <c r="B10" s="34">
        <v>91</v>
      </c>
      <c r="C10" s="35">
        <v>1457</v>
      </c>
      <c r="D10" s="29">
        <v>1456</v>
      </c>
      <c r="E10" s="36">
        <f t="shared" si="0"/>
        <v>1</v>
      </c>
      <c r="F10" s="40">
        <v>6.08</v>
      </c>
      <c r="G10" s="37">
        <f t="shared" si="1"/>
        <v>6.384</v>
      </c>
      <c r="H10" s="35">
        <v>844</v>
      </c>
      <c r="I10" s="29">
        <v>844</v>
      </c>
      <c r="J10" s="36">
        <f t="shared" si="2"/>
        <v>0</v>
      </c>
      <c r="K10" s="40">
        <v>2.25</v>
      </c>
      <c r="L10" s="37">
        <f t="shared" si="3"/>
        <v>0</v>
      </c>
      <c r="M10" s="38">
        <v>1.05</v>
      </c>
      <c r="N10" s="39">
        <f t="shared" si="4"/>
        <v>6.384</v>
      </c>
    </row>
    <row r="11" spans="1:14" ht="15.75">
      <c r="A11" s="26" t="s">
        <v>23</v>
      </c>
      <c r="B11" s="34">
        <v>92</v>
      </c>
      <c r="C11" s="35">
        <v>89934</v>
      </c>
      <c r="D11" s="29">
        <v>88232</v>
      </c>
      <c r="E11" s="36">
        <f t="shared" si="0"/>
        <v>1702</v>
      </c>
      <c r="F11" s="31">
        <v>4.26</v>
      </c>
      <c r="G11" s="37">
        <f t="shared" si="1"/>
        <v>7613.046</v>
      </c>
      <c r="H11" s="35">
        <v>54731</v>
      </c>
      <c r="I11" s="29">
        <v>53789</v>
      </c>
      <c r="J11" s="36">
        <f t="shared" si="2"/>
        <v>942</v>
      </c>
      <c r="K11" s="31">
        <v>1.58</v>
      </c>
      <c r="L11" s="37">
        <f t="shared" si="3"/>
        <v>1562.778</v>
      </c>
      <c r="M11" s="38">
        <v>1.05</v>
      </c>
      <c r="N11" s="39">
        <f t="shared" si="4"/>
        <v>9175.824</v>
      </c>
    </row>
    <row r="12" spans="1:14" ht="15.75">
      <c r="A12" s="26" t="s">
        <v>24</v>
      </c>
      <c r="B12" s="34">
        <v>93</v>
      </c>
      <c r="C12" s="35">
        <v>167691</v>
      </c>
      <c r="D12" s="29">
        <v>166137</v>
      </c>
      <c r="E12" s="36">
        <f t="shared" si="0"/>
        <v>1554</v>
      </c>
      <c r="F12" s="31">
        <v>4.26</v>
      </c>
      <c r="G12" s="37">
        <f t="shared" si="1"/>
        <v>6951.0419999999995</v>
      </c>
      <c r="H12" s="35">
        <v>103110</v>
      </c>
      <c r="I12" s="29">
        <v>102026</v>
      </c>
      <c r="J12" s="36">
        <f t="shared" si="2"/>
        <v>1084</v>
      </c>
      <c r="K12" s="31">
        <v>1.58</v>
      </c>
      <c r="L12" s="37">
        <f t="shared" si="3"/>
        <v>1798.3560000000002</v>
      </c>
      <c r="M12" s="38">
        <v>1.05</v>
      </c>
      <c r="N12" s="39">
        <f t="shared" si="4"/>
        <v>8749.398</v>
      </c>
    </row>
    <row r="13" spans="1:14" ht="15.75">
      <c r="A13" s="26" t="s">
        <v>25</v>
      </c>
      <c r="B13" s="34">
        <v>95</v>
      </c>
      <c r="C13" s="35">
        <v>2432</v>
      </c>
      <c r="D13" s="29">
        <v>2414</v>
      </c>
      <c r="E13" s="36">
        <f t="shared" si="0"/>
        <v>18</v>
      </c>
      <c r="F13" s="40">
        <v>6.08</v>
      </c>
      <c r="G13" s="37">
        <f t="shared" si="1"/>
        <v>114.91200000000002</v>
      </c>
      <c r="H13" s="35">
        <v>519</v>
      </c>
      <c r="I13" s="29">
        <v>512</v>
      </c>
      <c r="J13" s="36">
        <f t="shared" si="2"/>
        <v>7</v>
      </c>
      <c r="K13" s="40">
        <v>2.25</v>
      </c>
      <c r="L13" s="37">
        <f t="shared" si="3"/>
        <v>16.5375</v>
      </c>
      <c r="M13" s="38">
        <v>1.05</v>
      </c>
      <c r="N13" s="39">
        <f t="shared" si="4"/>
        <v>131.44950000000003</v>
      </c>
    </row>
    <row r="14" spans="1:14" ht="15.75">
      <c r="A14" s="26" t="s">
        <v>26</v>
      </c>
      <c r="B14" s="34">
        <v>96</v>
      </c>
      <c r="C14" s="35">
        <v>8020</v>
      </c>
      <c r="D14" s="29">
        <v>8020</v>
      </c>
      <c r="E14" s="36">
        <f t="shared" si="0"/>
        <v>0</v>
      </c>
      <c r="F14" s="31">
        <v>4.26</v>
      </c>
      <c r="G14" s="37">
        <f t="shared" si="1"/>
        <v>0</v>
      </c>
      <c r="H14" s="35">
        <v>4189</v>
      </c>
      <c r="I14" s="29">
        <v>4189</v>
      </c>
      <c r="J14" s="36">
        <f t="shared" si="2"/>
        <v>0</v>
      </c>
      <c r="K14" s="31">
        <v>1.58</v>
      </c>
      <c r="L14" s="37">
        <f t="shared" si="3"/>
        <v>0</v>
      </c>
      <c r="M14" s="38">
        <v>1.05</v>
      </c>
      <c r="N14" s="39">
        <f t="shared" si="4"/>
        <v>0</v>
      </c>
    </row>
    <row r="15" spans="1:14" ht="15.75">
      <c r="A15" s="26" t="s">
        <v>27</v>
      </c>
      <c r="B15" s="34">
        <v>97</v>
      </c>
      <c r="C15" s="35">
        <v>59013</v>
      </c>
      <c r="D15" s="29">
        <v>58449</v>
      </c>
      <c r="E15" s="36">
        <f t="shared" si="0"/>
        <v>564</v>
      </c>
      <c r="F15" s="31">
        <v>4.26</v>
      </c>
      <c r="G15" s="37">
        <f t="shared" si="1"/>
        <v>2522.772</v>
      </c>
      <c r="H15" s="35">
        <v>29033</v>
      </c>
      <c r="I15" s="29">
        <v>28866</v>
      </c>
      <c r="J15" s="36">
        <f t="shared" si="2"/>
        <v>167</v>
      </c>
      <c r="K15" s="31">
        <v>1.58</v>
      </c>
      <c r="L15" s="37">
        <f t="shared" si="3"/>
        <v>277.053</v>
      </c>
      <c r="M15" s="38">
        <v>1.05</v>
      </c>
      <c r="N15" s="39">
        <f t="shared" si="4"/>
        <v>2799.825</v>
      </c>
    </row>
    <row r="16" spans="1:14" ht="15.75">
      <c r="A16" s="26" t="s">
        <v>28</v>
      </c>
      <c r="B16" s="34">
        <v>100</v>
      </c>
      <c r="C16" s="35">
        <v>7104</v>
      </c>
      <c r="D16" s="29">
        <v>7104</v>
      </c>
      <c r="E16" s="36">
        <f t="shared" si="0"/>
        <v>0</v>
      </c>
      <c r="F16" s="31">
        <v>4.26</v>
      </c>
      <c r="G16" s="37">
        <f t="shared" si="1"/>
        <v>0</v>
      </c>
      <c r="H16" s="35">
        <v>2530</v>
      </c>
      <c r="I16" s="29">
        <v>2530</v>
      </c>
      <c r="J16" s="36">
        <f t="shared" si="2"/>
        <v>0</v>
      </c>
      <c r="K16" s="31">
        <v>1.58</v>
      </c>
      <c r="L16" s="37">
        <f t="shared" si="3"/>
        <v>0</v>
      </c>
      <c r="M16" s="38">
        <v>1.05</v>
      </c>
      <c r="N16" s="39">
        <f t="shared" si="4"/>
        <v>0</v>
      </c>
    </row>
    <row r="17" spans="1:14" ht="15.75">
      <c r="A17" s="26" t="s">
        <v>29</v>
      </c>
      <c r="B17" s="34">
        <v>102</v>
      </c>
      <c r="C17" s="35">
        <v>1028</v>
      </c>
      <c r="D17" s="29">
        <v>414</v>
      </c>
      <c r="E17" s="36">
        <f t="shared" si="0"/>
        <v>614</v>
      </c>
      <c r="F17" s="31">
        <v>4.26</v>
      </c>
      <c r="G17" s="37">
        <f t="shared" si="1"/>
        <v>2746.422</v>
      </c>
      <c r="H17" s="35">
        <v>2243</v>
      </c>
      <c r="I17" s="29">
        <v>1325</v>
      </c>
      <c r="J17" s="36">
        <f t="shared" si="2"/>
        <v>918</v>
      </c>
      <c r="K17" s="31">
        <v>1.58</v>
      </c>
      <c r="L17" s="37">
        <f t="shared" si="3"/>
        <v>1522.9620000000002</v>
      </c>
      <c r="M17" s="38">
        <v>1.05</v>
      </c>
      <c r="N17" s="39">
        <f t="shared" si="4"/>
        <v>4269.384</v>
      </c>
    </row>
    <row r="18" spans="1:14" ht="15.75">
      <c r="A18" s="26" t="s">
        <v>30</v>
      </c>
      <c r="B18" s="34">
        <v>119</v>
      </c>
      <c r="C18" s="35">
        <v>9695</v>
      </c>
      <c r="D18" s="29">
        <f>1791+7897</f>
        <v>9688</v>
      </c>
      <c r="E18" s="36">
        <f t="shared" si="0"/>
        <v>7</v>
      </c>
      <c r="F18" s="40">
        <v>3.71</v>
      </c>
      <c r="G18" s="37">
        <f t="shared" si="1"/>
        <v>27.268500000000003</v>
      </c>
      <c r="H18" s="35">
        <v>0</v>
      </c>
      <c r="I18" s="29">
        <v>0</v>
      </c>
      <c r="J18" s="36">
        <v>0</v>
      </c>
      <c r="K18" s="40">
        <v>0</v>
      </c>
      <c r="L18" s="37">
        <f t="shared" si="3"/>
        <v>0</v>
      </c>
      <c r="M18" s="38">
        <v>1.05</v>
      </c>
      <c r="N18" s="39">
        <f t="shared" si="4"/>
        <v>27.268500000000003</v>
      </c>
    </row>
    <row r="19" spans="1:14" ht="15.75">
      <c r="A19" s="26" t="s">
        <v>31</v>
      </c>
      <c r="B19" s="34">
        <v>121</v>
      </c>
      <c r="C19" s="35">
        <v>12937</v>
      </c>
      <c r="D19" s="29">
        <f>3760+9176</f>
        <v>12936</v>
      </c>
      <c r="E19" s="36">
        <f t="shared" si="0"/>
        <v>1</v>
      </c>
      <c r="F19" s="40">
        <v>3.71</v>
      </c>
      <c r="G19" s="37">
        <f t="shared" si="1"/>
        <v>3.8955</v>
      </c>
      <c r="H19" s="35">
        <v>0</v>
      </c>
      <c r="I19" s="29">
        <v>0</v>
      </c>
      <c r="J19" s="36">
        <v>0</v>
      </c>
      <c r="K19" s="40">
        <v>0</v>
      </c>
      <c r="L19" s="37">
        <f t="shared" si="3"/>
        <v>0</v>
      </c>
      <c r="M19" s="38">
        <v>1.05</v>
      </c>
      <c r="N19" s="39">
        <f t="shared" si="4"/>
        <v>3.8955</v>
      </c>
    </row>
    <row r="20" spans="1:14" ht="15.75">
      <c r="A20" s="26" t="s">
        <v>32</v>
      </c>
      <c r="B20" s="34">
        <v>123</v>
      </c>
      <c r="C20" s="35">
        <v>2833</v>
      </c>
      <c r="D20" s="29">
        <v>2832</v>
      </c>
      <c r="E20" s="36">
        <f t="shared" si="0"/>
        <v>1</v>
      </c>
      <c r="F20" s="31">
        <v>4.26</v>
      </c>
      <c r="G20" s="37">
        <f t="shared" si="1"/>
        <v>4.473</v>
      </c>
      <c r="H20" s="35">
        <v>1028</v>
      </c>
      <c r="I20" s="29">
        <v>1028</v>
      </c>
      <c r="J20" s="36">
        <f t="shared" si="2"/>
        <v>0</v>
      </c>
      <c r="K20" s="31">
        <v>1.58</v>
      </c>
      <c r="L20" s="37">
        <f t="shared" si="3"/>
        <v>0</v>
      </c>
      <c r="M20" s="38">
        <v>1.05</v>
      </c>
      <c r="N20" s="39">
        <f t="shared" si="4"/>
        <v>4.473</v>
      </c>
    </row>
    <row r="21" spans="1:14" ht="15.75">
      <c r="A21" s="26" t="s">
        <v>33</v>
      </c>
      <c r="B21" s="34">
        <v>126</v>
      </c>
      <c r="C21" s="35">
        <v>5120</v>
      </c>
      <c r="D21" s="29">
        <v>5117</v>
      </c>
      <c r="E21" s="36">
        <f t="shared" si="0"/>
        <v>3</v>
      </c>
      <c r="F21" s="40">
        <v>6.08</v>
      </c>
      <c r="G21" s="37">
        <f t="shared" si="1"/>
        <v>19.152</v>
      </c>
      <c r="H21" s="35">
        <v>3800</v>
      </c>
      <c r="I21" s="29">
        <v>3800</v>
      </c>
      <c r="J21" s="36">
        <f t="shared" si="2"/>
        <v>0</v>
      </c>
      <c r="K21" s="40">
        <v>2.25</v>
      </c>
      <c r="L21" s="37">
        <f t="shared" si="3"/>
        <v>0</v>
      </c>
      <c r="M21" s="38">
        <v>1.05</v>
      </c>
      <c r="N21" s="39">
        <f t="shared" si="4"/>
        <v>19.152</v>
      </c>
    </row>
    <row r="22" spans="1:14" ht="15.75">
      <c r="A22" s="26" t="s">
        <v>34</v>
      </c>
      <c r="B22" s="34">
        <v>142</v>
      </c>
      <c r="C22" s="35">
        <v>3964</v>
      </c>
      <c r="D22" s="29">
        <v>3963</v>
      </c>
      <c r="E22" s="36">
        <f t="shared" si="0"/>
        <v>1</v>
      </c>
      <c r="F22" s="40">
        <v>6.08</v>
      </c>
      <c r="G22" s="37">
        <f t="shared" si="1"/>
        <v>6.384</v>
      </c>
      <c r="H22" s="35">
        <v>2006</v>
      </c>
      <c r="I22" s="29">
        <v>2005</v>
      </c>
      <c r="J22" s="36">
        <f t="shared" si="2"/>
        <v>1</v>
      </c>
      <c r="K22" s="40">
        <v>2.25</v>
      </c>
      <c r="L22" s="37">
        <f t="shared" si="3"/>
        <v>2.3625000000000003</v>
      </c>
      <c r="M22" s="38">
        <v>1.05</v>
      </c>
      <c r="N22" s="39">
        <f t="shared" si="4"/>
        <v>8.746500000000001</v>
      </c>
    </row>
    <row r="23" spans="1:14" ht="15.75">
      <c r="A23" s="26" t="s">
        <v>35</v>
      </c>
      <c r="B23" s="34">
        <v>143</v>
      </c>
      <c r="C23" s="35">
        <v>14531</v>
      </c>
      <c r="D23" s="29">
        <v>14531</v>
      </c>
      <c r="E23" s="36">
        <f t="shared" si="0"/>
        <v>0</v>
      </c>
      <c r="F23" s="31">
        <v>4.26</v>
      </c>
      <c r="G23" s="37">
        <f t="shared" si="1"/>
        <v>0</v>
      </c>
      <c r="H23" s="35">
        <v>9113</v>
      </c>
      <c r="I23" s="29">
        <v>9000</v>
      </c>
      <c r="J23" s="36">
        <f t="shared" si="2"/>
        <v>113</v>
      </c>
      <c r="K23" s="31">
        <v>1.58</v>
      </c>
      <c r="L23" s="37">
        <f t="shared" si="3"/>
        <v>187.467</v>
      </c>
      <c r="M23" s="38">
        <v>1.05</v>
      </c>
      <c r="N23" s="39">
        <f t="shared" si="4"/>
        <v>187.467</v>
      </c>
    </row>
    <row r="24" spans="1:14" ht="15.75">
      <c r="A24" s="26" t="s">
        <v>36</v>
      </c>
      <c r="B24" s="34">
        <v>144</v>
      </c>
      <c r="C24" s="35">
        <v>4019</v>
      </c>
      <c r="D24" s="29">
        <v>4019</v>
      </c>
      <c r="E24" s="36">
        <f t="shared" si="0"/>
        <v>0</v>
      </c>
      <c r="F24" s="40">
        <v>6.08</v>
      </c>
      <c r="G24" s="37">
        <f t="shared" si="1"/>
        <v>0</v>
      </c>
      <c r="H24" s="35">
        <v>1354</v>
      </c>
      <c r="I24" s="29">
        <v>1354</v>
      </c>
      <c r="J24" s="36">
        <f t="shared" si="2"/>
        <v>0</v>
      </c>
      <c r="K24" s="40">
        <v>2.25</v>
      </c>
      <c r="L24" s="37">
        <f t="shared" si="3"/>
        <v>0</v>
      </c>
      <c r="M24" s="38">
        <v>1.05</v>
      </c>
      <c r="N24" s="39">
        <f t="shared" si="4"/>
        <v>0</v>
      </c>
    </row>
    <row r="25" spans="1:14" ht="15.75">
      <c r="A25" s="26" t="s">
        <v>37</v>
      </c>
      <c r="B25" s="34">
        <v>145</v>
      </c>
      <c r="C25" s="35">
        <v>16163</v>
      </c>
      <c r="D25" s="29">
        <v>15905</v>
      </c>
      <c r="E25" s="36">
        <f t="shared" si="0"/>
        <v>258</v>
      </c>
      <c r="F25" s="31">
        <v>4.26</v>
      </c>
      <c r="G25" s="37">
        <f t="shared" si="1"/>
        <v>1154.034</v>
      </c>
      <c r="H25" s="35">
        <v>9142</v>
      </c>
      <c r="I25" s="29">
        <v>9013</v>
      </c>
      <c r="J25" s="36">
        <f t="shared" si="2"/>
        <v>129</v>
      </c>
      <c r="K25" s="31">
        <v>1.58</v>
      </c>
      <c r="L25" s="37">
        <f t="shared" si="3"/>
        <v>214.01100000000002</v>
      </c>
      <c r="M25" s="38">
        <v>1.05</v>
      </c>
      <c r="N25" s="39">
        <f t="shared" si="4"/>
        <v>1368.045</v>
      </c>
    </row>
    <row r="26" spans="1:14" ht="15.75">
      <c r="A26" s="26" t="s">
        <v>38</v>
      </c>
      <c r="B26" s="34">
        <v>148</v>
      </c>
      <c r="C26" s="35">
        <v>2459</v>
      </c>
      <c r="D26" s="29">
        <v>2448</v>
      </c>
      <c r="E26" s="36">
        <f t="shared" si="0"/>
        <v>11</v>
      </c>
      <c r="F26" s="31">
        <v>4.26</v>
      </c>
      <c r="G26" s="37">
        <f t="shared" si="1"/>
        <v>49.203</v>
      </c>
      <c r="H26" s="35">
        <v>773</v>
      </c>
      <c r="I26" s="29">
        <v>773</v>
      </c>
      <c r="J26" s="36">
        <f t="shared" si="2"/>
        <v>0</v>
      </c>
      <c r="K26" s="31">
        <v>1.58</v>
      </c>
      <c r="L26" s="37">
        <f t="shared" si="3"/>
        <v>0</v>
      </c>
      <c r="M26" s="38">
        <v>1.05</v>
      </c>
      <c r="N26" s="39">
        <f t="shared" si="4"/>
        <v>49.203</v>
      </c>
    </row>
    <row r="27" spans="1:14" ht="15.75">
      <c r="A27" s="26" t="s">
        <v>39</v>
      </c>
      <c r="B27" s="34">
        <v>151</v>
      </c>
      <c r="C27" s="35">
        <v>10645</v>
      </c>
      <c r="D27" s="29">
        <v>10456</v>
      </c>
      <c r="E27" s="36">
        <f t="shared" si="0"/>
        <v>189</v>
      </c>
      <c r="F27" s="31">
        <v>4.26</v>
      </c>
      <c r="G27" s="37">
        <f t="shared" si="1"/>
        <v>845.397</v>
      </c>
      <c r="H27" s="35">
        <v>4442</v>
      </c>
      <c r="I27" s="29">
        <v>4324</v>
      </c>
      <c r="J27" s="36">
        <f t="shared" si="2"/>
        <v>118</v>
      </c>
      <c r="K27" s="31">
        <v>1.58</v>
      </c>
      <c r="L27" s="37">
        <f t="shared" si="3"/>
        <v>195.76200000000003</v>
      </c>
      <c r="M27" s="38">
        <v>1.05</v>
      </c>
      <c r="N27" s="39">
        <f t="shared" si="4"/>
        <v>1041.159</v>
      </c>
    </row>
    <row r="28" spans="1:14" ht="15.75">
      <c r="A28" s="26" t="s">
        <v>40</v>
      </c>
      <c r="B28" s="34">
        <v>153</v>
      </c>
      <c r="C28" s="35">
        <v>139502</v>
      </c>
      <c r="D28" s="29">
        <v>138639</v>
      </c>
      <c r="E28" s="36">
        <f t="shared" si="0"/>
        <v>863</v>
      </c>
      <c r="F28" s="31">
        <v>4.26</v>
      </c>
      <c r="G28" s="37">
        <f t="shared" si="1"/>
        <v>3860.199</v>
      </c>
      <c r="H28" s="35">
        <v>92654</v>
      </c>
      <c r="I28" s="29">
        <v>92654</v>
      </c>
      <c r="J28" s="36">
        <f t="shared" si="2"/>
        <v>0</v>
      </c>
      <c r="K28" s="31">
        <v>1.58</v>
      </c>
      <c r="L28" s="37">
        <f t="shared" si="3"/>
        <v>0</v>
      </c>
      <c r="M28" s="38">
        <v>1.05</v>
      </c>
      <c r="N28" s="39">
        <f t="shared" si="4"/>
        <v>3860.199</v>
      </c>
    </row>
    <row r="29" spans="1:14" ht="15.75">
      <c r="A29" s="26" t="s">
        <v>41</v>
      </c>
      <c r="B29" s="34">
        <v>155</v>
      </c>
      <c r="C29" s="35">
        <v>178037</v>
      </c>
      <c r="D29" s="29">
        <v>176190</v>
      </c>
      <c r="E29" s="36">
        <f t="shared" si="0"/>
        <v>1847</v>
      </c>
      <c r="F29" s="31">
        <v>4.26</v>
      </c>
      <c r="G29" s="37">
        <f t="shared" si="1"/>
        <v>8261.631</v>
      </c>
      <c r="H29" s="35">
        <v>104839</v>
      </c>
      <c r="I29" s="29">
        <v>103883</v>
      </c>
      <c r="J29" s="36">
        <f t="shared" si="2"/>
        <v>956</v>
      </c>
      <c r="K29" s="31">
        <v>1.58</v>
      </c>
      <c r="L29" s="37">
        <f t="shared" si="3"/>
        <v>1586.0040000000001</v>
      </c>
      <c r="M29" s="38">
        <v>1.05</v>
      </c>
      <c r="N29" s="39">
        <f t="shared" si="4"/>
        <v>9847.635</v>
      </c>
    </row>
    <row r="30" spans="1:14" ht="15.75">
      <c r="A30" s="26" t="s">
        <v>42</v>
      </c>
      <c r="B30" s="34">
        <v>158</v>
      </c>
      <c r="C30" s="35">
        <v>30481</v>
      </c>
      <c r="D30" s="29">
        <v>30169</v>
      </c>
      <c r="E30" s="36">
        <f t="shared" si="0"/>
        <v>312</v>
      </c>
      <c r="F30" s="31">
        <v>4.26</v>
      </c>
      <c r="G30" s="37">
        <f t="shared" si="1"/>
        <v>1395.576</v>
      </c>
      <c r="H30" s="35">
        <v>13304</v>
      </c>
      <c r="I30" s="29">
        <v>13221</v>
      </c>
      <c r="J30" s="36">
        <f t="shared" si="2"/>
        <v>83</v>
      </c>
      <c r="K30" s="31">
        <v>1.58</v>
      </c>
      <c r="L30" s="37">
        <f t="shared" si="3"/>
        <v>137.697</v>
      </c>
      <c r="M30" s="38">
        <v>1.05</v>
      </c>
      <c r="N30" s="39">
        <f t="shared" si="4"/>
        <v>1533.2730000000001</v>
      </c>
    </row>
    <row r="31" spans="1:14" ht="15.75">
      <c r="A31" s="26" t="s">
        <v>43</v>
      </c>
      <c r="B31" s="34">
        <v>159</v>
      </c>
      <c r="C31" s="35">
        <v>28994</v>
      </c>
      <c r="D31" s="29">
        <v>28868</v>
      </c>
      <c r="E31" s="36">
        <f t="shared" si="0"/>
        <v>126</v>
      </c>
      <c r="F31" s="31">
        <v>4.26</v>
      </c>
      <c r="G31" s="37">
        <f t="shared" si="1"/>
        <v>563.5980000000001</v>
      </c>
      <c r="H31" s="35">
        <v>13027</v>
      </c>
      <c r="I31" s="29">
        <v>12971</v>
      </c>
      <c r="J31" s="36">
        <f t="shared" si="2"/>
        <v>56</v>
      </c>
      <c r="K31" s="31">
        <v>1.58</v>
      </c>
      <c r="L31" s="37">
        <f t="shared" si="3"/>
        <v>92.90400000000001</v>
      </c>
      <c r="M31" s="38">
        <v>1.05</v>
      </c>
      <c r="N31" s="39">
        <f t="shared" si="4"/>
        <v>656.5020000000001</v>
      </c>
    </row>
    <row r="32" spans="1:14" ht="15.75">
      <c r="A32" s="26" t="s">
        <v>44</v>
      </c>
      <c r="B32" s="34">
        <v>160</v>
      </c>
      <c r="C32" s="35">
        <v>24472</v>
      </c>
      <c r="D32" s="29">
        <v>22856</v>
      </c>
      <c r="E32" s="36">
        <f t="shared" si="0"/>
        <v>1616</v>
      </c>
      <c r="F32" s="31">
        <v>4.26</v>
      </c>
      <c r="G32" s="37">
        <f t="shared" si="1"/>
        <v>7228.368</v>
      </c>
      <c r="H32" s="35">
        <v>15863</v>
      </c>
      <c r="I32" s="29">
        <v>15114</v>
      </c>
      <c r="J32" s="36">
        <f t="shared" si="2"/>
        <v>749</v>
      </c>
      <c r="K32" s="31">
        <v>1.58</v>
      </c>
      <c r="L32" s="37">
        <f t="shared" si="3"/>
        <v>1242.5910000000001</v>
      </c>
      <c r="M32" s="38">
        <v>1.05</v>
      </c>
      <c r="N32" s="39">
        <f t="shared" si="4"/>
        <v>8470.959</v>
      </c>
    </row>
    <row r="33" spans="1:14" ht="15.75">
      <c r="A33" s="26" t="s">
        <v>45</v>
      </c>
      <c r="B33" s="34">
        <v>161</v>
      </c>
      <c r="C33" s="35">
        <v>112</v>
      </c>
      <c r="D33" s="29">
        <v>100</v>
      </c>
      <c r="E33" s="36">
        <f t="shared" si="0"/>
        <v>12</v>
      </c>
      <c r="F33" s="40">
        <v>6.08</v>
      </c>
      <c r="G33" s="37">
        <f t="shared" si="1"/>
        <v>76.608</v>
      </c>
      <c r="H33" s="35">
        <v>23</v>
      </c>
      <c r="I33" s="29">
        <v>23</v>
      </c>
      <c r="J33" s="36">
        <f t="shared" si="2"/>
        <v>0</v>
      </c>
      <c r="K33" s="40">
        <v>2.25</v>
      </c>
      <c r="L33" s="37">
        <f t="shared" si="3"/>
        <v>0</v>
      </c>
      <c r="M33" s="38">
        <v>1.05</v>
      </c>
      <c r="N33" s="39">
        <f t="shared" si="4"/>
        <v>76.608</v>
      </c>
    </row>
    <row r="34" spans="1:14" ht="15.75">
      <c r="A34" s="26" t="s">
        <v>46</v>
      </c>
      <c r="B34" s="34">
        <v>163</v>
      </c>
      <c r="C34" s="35">
        <v>36109</v>
      </c>
      <c r="D34" s="29">
        <v>35367</v>
      </c>
      <c r="E34" s="36">
        <f t="shared" si="0"/>
        <v>742</v>
      </c>
      <c r="F34" s="31">
        <v>4.26</v>
      </c>
      <c r="G34" s="37">
        <f t="shared" si="1"/>
        <v>3318.966</v>
      </c>
      <c r="H34" s="35">
        <v>24679</v>
      </c>
      <c r="I34" s="29">
        <v>24299</v>
      </c>
      <c r="J34" s="36">
        <f t="shared" si="2"/>
        <v>380</v>
      </c>
      <c r="K34" s="31">
        <v>1.58</v>
      </c>
      <c r="L34" s="37">
        <f t="shared" si="3"/>
        <v>630.4200000000001</v>
      </c>
      <c r="M34" s="38">
        <v>1.05</v>
      </c>
      <c r="N34" s="39">
        <f t="shared" si="4"/>
        <v>3949.386</v>
      </c>
    </row>
    <row r="35" spans="1:14" ht="15.75">
      <c r="A35" s="26" t="s">
        <v>47</v>
      </c>
      <c r="B35" s="34">
        <v>164</v>
      </c>
      <c r="C35" s="35">
        <v>8693</v>
      </c>
      <c r="D35" s="29">
        <v>8360</v>
      </c>
      <c r="E35" s="36">
        <f t="shared" si="0"/>
        <v>333</v>
      </c>
      <c r="F35" s="31">
        <v>4.26</v>
      </c>
      <c r="G35" s="37">
        <f t="shared" si="1"/>
        <v>1489.509</v>
      </c>
      <c r="H35" s="35">
        <v>8807</v>
      </c>
      <c r="I35" s="29">
        <v>8644</v>
      </c>
      <c r="J35" s="36">
        <f t="shared" si="2"/>
        <v>163</v>
      </c>
      <c r="K35" s="31">
        <v>1.58</v>
      </c>
      <c r="L35" s="37">
        <f t="shared" si="3"/>
        <v>270.41700000000003</v>
      </c>
      <c r="M35" s="38">
        <v>1.05</v>
      </c>
      <c r="N35" s="39">
        <f t="shared" si="4"/>
        <v>1759.926</v>
      </c>
    </row>
    <row r="36" spans="1:14" ht="15.75">
      <c r="A36" s="26" t="s">
        <v>48</v>
      </c>
      <c r="B36" s="34">
        <v>165</v>
      </c>
      <c r="C36" s="35">
        <v>90217</v>
      </c>
      <c r="D36" s="29">
        <v>88666</v>
      </c>
      <c r="E36" s="36">
        <f t="shared" si="0"/>
        <v>1551</v>
      </c>
      <c r="F36" s="31">
        <v>4.26</v>
      </c>
      <c r="G36" s="37">
        <f t="shared" si="1"/>
        <v>6937.6230000000005</v>
      </c>
      <c r="H36" s="35">
        <v>58782</v>
      </c>
      <c r="I36" s="29">
        <v>58086</v>
      </c>
      <c r="J36" s="36">
        <f t="shared" si="2"/>
        <v>696</v>
      </c>
      <c r="K36" s="31">
        <v>1.58</v>
      </c>
      <c r="L36" s="37">
        <f t="shared" si="3"/>
        <v>1154.6640000000002</v>
      </c>
      <c r="M36" s="38">
        <v>1.05</v>
      </c>
      <c r="N36" s="39">
        <f t="shared" si="4"/>
        <v>8092.287</v>
      </c>
    </row>
    <row r="37" spans="1:14" ht="15.75">
      <c r="A37" s="26" t="s">
        <v>49</v>
      </c>
      <c r="B37" s="34">
        <v>169</v>
      </c>
      <c r="C37" s="35">
        <v>30192</v>
      </c>
      <c r="D37" s="29">
        <v>28702</v>
      </c>
      <c r="E37" s="36">
        <f t="shared" si="0"/>
        <v>1490</v>
      </c>
      <c r="F37" s="31">
        <v>4.26</v>
      </c>
      <c r="G37" s="37">
        <f t="shared" si="1"/>
        <v>6664.7699999999995</v>
      </c>
      <c r="H37" s="35">
        <v>16702</v>
      </c>
      <c r="I37" s="29">
        <v>15861</v>
      </c>
      <c r="J37" s="36">
        <f t="shared" si="2"/>
        <v>841</v>
      </c>
      <c r="K37" s="31">
        <v>1.58</v>
      </c>
      <c r="L37" s="37">
        <f t="shared" si="3"/>
        <v>1395.2190000000003</v>
      </c>
      <c r="M37" s="38">
        <v>1.05</v>
      </c>
      <c r="N37" s="39">
        <f t="shared" si="4"/>
        <v>8059.989</v>
      </c>
    </row>
    <row r="38" spans="1:14" ht="15.75">
      <c r="A38" s="26" t="s">
        <v>50</v>
      </c>
      <c r="B38" s="34">
        <v>170</v>
      </c>
      <c r="C38" s="35">
        <v>36500</v>
      </c>
      <c r="D38" s="29">
        <v>36013</v>
      </c>
      <c r="E38" s="36">
        <f t="shared" si="0"/>
        <v>487</v>
      </c>
      <c r="F38" s="31">
        <v>4.26</v>
      </c>
      <c r="G38" s="37">
        <f t="shared" si="1"/>
        <v>2178.351</v>
      </c>
      <c r="H38" s="35">
        <v>37800</v>
      </c>
      <c r="I38" s="29">
        <v>37700</v>
      </c>
      <c r="J38" s="36">
        <f t="shared" si="2"/>
        <v>100</v>
      </c>
      <c r="K38" s="31">
        <v>1.58</v>
      </c>
      <c r="L38" s="37">
        <f t="shared" si="3"/>
        <v>165.9</v>
      </c>
      <c r="M38" s="38">
        <v>1.05</v>
      </c>
      <c r="N38" s="39">
        <f t="shared" si="4"/>
        <v>2344.251</v>
      </c>
    </row>
    <row r="39" spans="1:14" ht="15.75">
      <c r="A39" s="26" t="s">
        <v>51</v>
      </c>
      <c r="B39" s="34">
        <v>173</v>
      </c>
      <c r="C39" s="35">
        <v>17031</v>
      </c>
      <c r="D39" s="29">
        <v>16940</v>
      </c>
      <c r="E39" s="36">
        <f t="shared" si="0"/>
        <v>91</v>
      </c>
      <c r="F39" s="31">
        <v>4.26</v>
      </c>
      <c r="G39" s="37">
        <f t="shared" si="1"/>
        <v>407.04299999999995</v>
      </c>
      <c r="H39" s="35">
        <v>9931</v>
      </c>
      <c r="I39" s="29">
        <v>9891</v>
      </c>
      <c r="J39" s="36">
        <f t="shared" si="2"/>
        <v>40</v>
      </c>
      <c r="K39" s="31">
        <v>1.58</v>
      </c>
      <c r="L39" s="37">
        <f t="shared" si="3"/>
        <v>66.36</v>
      </c>
      <c r="M39" s="38">
        <v>1.05</v>
      </c>
      <c r="N39" s="39">
        <f t="shared" si="4"/>
        <v>473.40299999999996</v>
      </c>
    </row>
    <row r="40" spans="1:14" ht="15.75">
      <c r="A40" s="26" t="s">
        <v>52</v>
      </c>
      <c r="B40" s="34">
        <v>178</v>
      </c>
      <c r="C40" s="35">
        <v>170913</v>
      </c>
      <c r="D40" s="29">
        <v>169396</v>
      </c>
      <c r="E40" s="36">
        <f t="shared" si="0"/>
        <v>1517</v>
      </c>
      <c r="F40" s="31">
        <v>4.26</v>
      </c>
      <c r="G40" s="37">
        <f t="shared" si="1"/>
        <v>6785.541</v>
      </c>
      <c r="H40" s="35">
        <v>108233</v>
      </c>
      <c r="I40" s="29">
        <v>107344</v>
      </c>
      <c r="J40" s="36">
        <f t="shared" si="2"/>
        <v>889</v>
      </c>
      <c r="K40" s="31">
        <v>1.58</v>
      </c>
      <c r="L40" s="37">
        <f t="shared" si="3"/>
        <v>1474.851</v>
      </c>
      <c r="M40" s="38">
        <v>1.05</v>
      </c>
      <c r="N40" s="39">
        <f t="shared" si="4"/>
        <v>8260.392</v>
      </c>
    </row>
    <row r="41" spans="1:14" ht="15.75">
      <c r="A41" s="26" t="s">
        <v>53</v>
      </c>
      <c r="B41" s="34">
        <v>180</v>
      </c>
      <c r="C41" s="35">
        <v>109453</v>
      </c>
      <c r="D41" s="29">
        <v>107858</v>
      </c>
      <c r="E41" s="36">
        <f t="shared" si="0"/>
        <v>1595</v>
      </c>
      <c r="F41" s="31">
        <v>4.26</v>
      </c>
      <c r="G41" s="37">
        <f t="shared" si="1"/>
        <v>7134.4349999999995</v>
      </c>
      <c r="H41" s="35">
        <v>55881</v>
      </c>
      <c r="I41" s="29">
        <v>55107</v>
      </c>
      <c r="J41" s="36">
        <f t="shared" si="2"/>
        <v>774</v>
      </c>
      <c r="K41" s="31">
        <v>1.58</v>
      </c>
      <c r="L41" s="37">
        <f t="shared" si="3"/>
        <v>1284.066</v>
      </c>
      <c r="M41" s="38">
        <v>1.05</v>
      </c>
      <c r="N41" s="39">
        <f t="shared" si="4"/>
        <v>8418.501</v>
      </c>
    </row>
    <row r="42" spans="1:14" ht="15.75">
      <c r="A42" s="26" t="s">
        <v>54</v>
      </c>
      <c r="B42" s="34">
        <v>182</v>
      </c>
      <c r="C42" s="35">
        <v>36176</v>
      </c>
      <c r="D42" s="29">
        <v>35781</v>
      </c>
      <c r="E42" s="36">
        <f t="shared" si="0"/>
        <v>395</v>
      </c>
      <c r="F42" s="40">
        <v>6.08</v>
      </c>
      <c r="G42" s="37">
        <f t="shared" si="1"/>
        <v>2521.68</v>
      </c>
      <c r="H42" s="35">
        <v>9600</v>
      </c>
      <c r="I42" s="29">
        <v>9496</v>
      </c>
      <c r="J42" s="36">
        <f t="shared" si="2"/>
        <v>104</v>
      </c>
      <c r="K42" s="40">
        <v>2.25</v>
      </c>
      <c r="L42" s="37">
        <f t="shared" si="3"/>
        <v>245.70000000000002</v>
      </c>
      <c r="M42" s="38">
        <v>1.05</v>
      </c>
      <c r="N42" s="39">
        <f t="shared" si="4"/>
        <v>2767.3799999999997</v>
      </c>
    </row>
    <row r="43" spans="1:14" ht="15.75">
      <c r="A43" s="26" t="s">
        <v>55</v>
      </c>
      <c r="B43" s="34">
        <v>185</v>
      </c>
      <c r="C43" s="35">
        <v>731</v>
      </c>
      <c r="D43" s="29">
        <v>725</v>
      </c>
      <c r="E43" s="36">
        <f t="shared" si="0"/>
        <v>6</v>
      </c>
      <c r="F43" s="31">
        <v>4.26</v>
      </c>
      <c r="G43" s="37">
        <f t="shared" si="1"/>
        <v>26.838</v>
      </c>
      <c r="H43" s="35">
        <v>410</v>
      </c>
      <c r="I43" s="29">
        <v>407</v>
      </c>
      <c r="J43" s="36">
        <f t="shared" si="2"/>
        <v>3</v>
      </c>
      <c r="K43" s="31">
        <v>1.58</v>
      </c>
      <c r="L43" s="37">
        <f t="shared" si="3"/>
        <v>4.977000000000001</v>
      </c>
      <c r="M43" s="38">
        <v>1.05</v>
      </c>
      <c r="N43" s="39">
        <f t="shared" si="4"/>
        <v>31.815</v>
      </c>
    </row>
    <row r="44" spans="1:14" ht="15.75">
      <c r="A44" s="26" t="s">
        <v>56</v>
      </c>
      <c r="B44" s="34">
        <v>187</v>
      </c>
      <c r="C44" s="35">
        <v>49185</v>
      </c>
      <c r="D44" s="29">
        <v>47203</v>
      </c>
      <c r="E44" s="36">
        <f t="shared" si="0"/>
        <v>1982</v>
      </c>
      <c r="F44" s="31">
        <v>4.26</v>
      </c>
      <c r="G44" s="37">
        <f t="shared" si="1"/>
        <v>8865.485999999999</v>
      </c>
      <c r="H44" s="35">
        <v>30227</v>
      </c>
      <c r="I44" s="29">
        <v>28591</v>
      </c>
      <c r="J44" s="36">
        <f t="shared" si="2"/>
        <v>1636</v>
      </c>
      <c r="K44" s="31">
        <v>1.58</v>
      </c>
      <c r="L44" s="37">
        <f t="shared" si="3"/>
        <v>2714.1240000000003</v>
      </c>
      <c r="M44" s="38">
        <v>1.05</v>
      </c>
      <c r="N44" s="39">
        <f t="shared" si="4"/>
        <v>11579.609999999999</v>
      </c>
    </row>
    <row r="45" spans="1:14" ht="15.75">
      <c r="A45" s="26" t="s">
        <v>57</v>
      </c>
      <c r="B45" s="34">
        <v>201</v>
      </c>
      <c r="C45" s="35">
        <v>1746</v>
      </c>
      <c r="D45" s="29">
        <v>1719</v>
      </c>
      <c r="E45" s="36">
        <f t="shared" si="0"/>
        <v>27</v>
      </c>
      <c r="F45" s="40">
        <v>6.08</v>
      </c>
      <c r="G45" s="37">
        <f t="shared" si="1"/>
        <v>172.36800000000002</v>
      </c>
      <c r="H45" s="35">
        <v>949</v>
      </c>
      <c r="I45" s="29">
        <v>938</v>
      </c>
      <c r="J45" s="36">
        <f t="shared" si="2"/>
        <v>11</v>
      </c>
      <c r="K45" s="40">
        <v>2.25</v>
      </c>
      <c r="L45" s="37">
        <f t="shared" si="3"/>
        <v>25.9875</v>
      </c>
      <c r="M45" s="38">
        <v>1.05</v>
      </c>
      <c r="N45" s="39">
        <f t="shared" si="4"/>
        <v>198.35550000000003</v>
      </c>
    </row>
    <row r="46" spans="1:14" ht="15.75">
      <c r="A46" s="26" t="s">
        <v>58</v>
      </c>
      <c r="B46" s="34">
        <v>202</v>
      </c>
      <c r="C46" s="35">
        <v>16204</v>
      </c>
      <c r="D46" s="29">
        <v>16007</v>
      </c>
      <c r="E46" s="36">
        <f t="shared" si="0"/>
        <v>197</v>
      </c>
      <c r="F46" s="40">
        <v>6.08</v>
      </c>
      <c r="G46" s="37">
        <f t="shared" si="1"/>
        <v>1257.6480000000001</v>
      </c>
      <c r="H46" s="35">
        <v>7405</v>
      </c>
      <c r="I46" s="29">
        <v>7324</v>
      </c>
      <c r="J46" s="36">
        <f t="shared" si="2"/>
        <v>81</v>
      </c>
      <c r="K46" s="40">
        <v>2.25</v>
      </c>
      <c r="L46" s="37">
        <f t="shared" si="3"/>
        <v>191.36249999999998</v>
      </c>
      <c r="M46" s="38">
        <v>1.05</v>
      </c>
      <c r="N46" s="39">
        <f t="shared" si="4"/>
        <v>1449.0105</v>
      </c>
    </row>
    <row r="47" spans="1:14" ht="15.75">
      <c r="A47" s="26" t="s">
        <v>59</v>
      </c>
      <c r="B47" s="34">
        <v>203</v>
      </c>
      <c r="C47" s="35">
        <v>3287</v>
      </c>
      <c r="D47" s="29">
        <v>3277</v>
      </c>
      <c r="E47" s="36">
        <f t="shared" si="0"/>
        <v>10</v>
      </c>
      <c r="F47" s="40">
        <v>6.08</v>
      </c>
      <c r="G47" s="37">
        <f t="shared" si="1"/>
        <v>63.84</v>
      </c>
      <c r="H47" s="35">
        <v>626</v>
      </c>
      <c r="I47" s="29">
        <v>625</v>
      </c>
      <c r="J47" s="36">
        <f t="shared" si="2"/>
        <v>1</v>
      </c>
      <c r="K47" s="40">
        <v>2.25</v>
      </c>
      <c r="L47" s="37">
        <f t="shared" si="3"/>
        <v>2.3625000000000003</v>
      </c>
      <c r="M47" s="38">
        <v>1.05</v>
      </c>
      <c r="N47" s="39">
        <f t="shared" si="4"/>
        <v>66.2025</v>
      </c>
    </row>
    <row r="48" spans="1:14" ht="15.75">
      <c r="A48" s="26" t="s">
        <v>55</v>
      </c>
      <c r="B48" s="34">
        <v>204</v>
      </c>
      <c r="C48" s="35">
        <v>59073</v>
      </c>
      <c r="D48" s="29">
        <v>58677</v>
      </c>
      <c r="E48" s="36">
        <f t="shared" si="0"/>
        <v>396</v>
      </c>
      <c r="F48" s="31">
        <v>4.26</v>
      </c>
      <c r="G48" s="37">
        <f t="shared" si="1"/>
        <v>1771.308</v>
      </c>
      <c r="H48" s="35">
        <v>36971</v>
      </c>
      <c r="I48" s="29">
        <v>36759</v>
      </c>
      <c r="J48" s="36">
        <f t="shared" si="2"/>
        <v>212</v>
      </c>
      <c r="K48" s="37">
        <v>1.58</v>
      </c>
      <c r="L48" s="37">
        <f t="shared" si="3"/>
        <v>351.708</v>
      </c>
      <c r="M48" s="38">
        <v>1.05</v>
      </c>
      <c r="N48" s="39">
        <f t="shared" si="4"/>
        <v>2123.016</v>
      </c>
    </row>
    <row r="49" spans="1:14" ht="15.75">
      <c r="A49" s="26" t="s">
        <v>60</v>
      </c>
      <c r="B49" s="34">
        <v>205</v>
      </c>
      <c r="C49" s="35">
        <v>3310</v>
      </c>
      <c r="D49" s="29">
        <v>3300</v>
      </c>
      <c r="E49" s="36">
        <f t="shared" si="0"/>
        <v>10</v>
      </c>
      <c r="F49" s="31">
        <v>4.26</v>
      </c>
      <c r="G49" s="37">
        <f t="shared" si="1"/>
        <v>44.73</v>
      </c>
      <c r="H49" s="35">
        <v>882</v>
      </c>
      <c r="I49" s="29">
        <v>877</v>
      </c>
      <c r="J49" s="36">
        <f t="shared" si="2"/>
        <v>5</v>
      </c>
      <c r="K49" s="31">
        <v>1.58</v>
      </c>
      <c r="L49" s="37">
        <f t="shared" si="3"/>
        <v>8.295</v>
      </c>
      <c r="M49" s="38">
        <v>1.05</v>
      </c>
      <c r="N49" s="39">
        <f t="shared" si="4"/>
        <v>53.025</v>
      </c>
    </row>
    <row r="50" spans="1:14" ht="15.75">
      <c r="A50" s="26" t="s">
        <v>61</v>
      </c>
      <c r="B50" s="34">
        <v>210</v>
      </c>
      <c r="C50" s="35">
        <v>59298</v>
      </c>
      <c r="D50" s="29">
        <v>58929</v>
      </c>
      <c r="E50" s="36">
        <f t="shared" si="0"/>
        <v>369</v>
      </c>
      <c r="F50" s="31">
        <v>4.26</v>
      </c>
      <c r="G50" s="37">
        <f t="shared" si="1"/>
        <v>1650.5369999999998</v>
      </c>
      <c r="H50" s="35">
        <v>77669</v>
      </c>
      <c r="I50" s="29">
        <v>77422</v>
      </c>
      <c r="J50" s="36">
        <f t="shared" si="2"/>
        <v>247</v>
      </c>
      <c r="K50" s="31">
        <v>1.58</v>
      </c>
      <c r="L50" s="37">
        <f t="shared" si="3"/>
        <v>409.7730000000001</v>
      </c>
      <c r="M50" s="38">
        <v>1.05</v>
      </c>
      <c r="N50" s="39">
        <f t="shared" si="4"/>
        <v>2060.31</v>
      </c>
    </row>
    <row r="51" spans="1:14" ht="15.75">
      <c r="A51" s="26" t="s">
        <v>62</v>
      </c>
      <c r="B51" s="34">
        <v>211</v>
      </c>
      <c r="C51" s="35">
        <v>113</v>
      </c>
      <c r="D51" s="29">
        <v>107</v>
      </c>
      <c r="E51" s="36">
        <f t="shared" si="0"/>
        <v>6</v>
      </c>
      <c r="F51" s="31">
        <v>4.26</v>
      </c>
      <c r="G51" s="37">
        <f t="shared" si="1"/>
        <v>26.838</v>
      </c>
      <c r="H51" s="35">
        <v>2256</v>
      </c>
      <c r="I51" s="29">
        <v>2256</v>
      </c>
      <c r="J51" s="36">
        <f t="shared" si="2"/>
        <v>0</v>
      </c>
      <c r="K51" s="31">
        <v>1.58</v>
      </c>
      <c r="L51" s="37">
        <f t="shared" si="3"/>
        <v>0</v>
      </c>
      <c r="M51" s="38">
        <v>1.05</v>
      </c>
      <c r="N51" s="39">
        <f t="shared" si="4"/>
        <v>26.838</v>
      </c>
    </row>
    <row r="52" spans="1:14" ht="15.75">
      <c r="A52" s="26" t="s">
        <v>62</v>
      </c>
      <c r="B52" s="34">
        <v>212</v>
      </c>
      <c r="C52" s="35">
        <v>85869</v>
      </c>
      <c r="D52" s="29">
        <v>84030</v>
      </c>
      <c r="E52" s="36">
        <f t="shared" si="0"/>
        <v>1839</v>
      </c>
      <c r="F52" s="31">
        <v>4.26</v>
      </c>
      <c r="G52" s="37">
        <f t="shared" si="1"/>
        <v>8225.847</v>
      </c>
      <c r="H52" s="35">
        <v>51088</v>
      </c>
      <c r="I52" s="29">
        <v>50065</v>
      </c>
      <c r="J52" s="36">
        <f t="shared" si="2"/>
        <v>1023</v>
      </c>
      <c r="K52" s="31">
        <v>1.58</v>
      </c>
      <c r="L52" s="37">
        <f t="shared" si="3"/>
        <v>1697.1570000000002</v>
      </c>
      <c r="M52" s="38">
        <v>1.05</v>
      </c>
      <c r="N52" s="39">
        <f t="shared" si="4"/>
        <v>9923.004</v>
      </c>
    </row>
    <row r="53" spans="1:14" ht="15.75">
      <c r="A53" s="26" t="s">
        <v>40</v>
      </c>
      <c r="B53" s="34">
        <v>232</v>
      </c>
      <c r="C53" s="35">
        <v>4454</v>
      </c>
      <c r="D53" s="29">
        <v>4439</v>
      </c>
      <c r="E53" s="36">
        <f t="shared" si="0"/>
        <v>15</v>
      </c>
      <c r="F53" s="31">
        <v>4.26</v>
      </c>
      <c r="G53" s="37">
        <f t="shared" si="1"/>
        <v>67.095</v>
      </c>
      <c r="H53" s="35">
        <v>3870</v>
      </c>
      <c r="I53" s="29">
        <v>3864</v>
      </c>
      <c r="J53" s="36">
        <f t="shared" si="2"/>
        <v>6</v>
      </c>
      <c r="K53" s="31">
        <v>1.58</v>
      </c>
      <c r="L53" s="37">
        <f t="shared" si="3"/>
        <v>9.954000000000002</v>
      </c>
      <c r="M53" s="38">
        <v>1.05</v>
      </c>
      <c r="N53" s="39">
        <f t="shared" si="4"/>
        <v>77.049</v>
      </c>
    </row>
    <row r="54" spans="1:14" ht="16.5" thickBot="1">
      <c r="A54" s="41" t="s">
        <v>63</v>
      </c>
      <c r="B54" s="42">
        <v>233</v>
      </c>
      <c r="C54" s="43">
        <v>8479</v>
      </c>
      <c r="D54" s="44">
        <v>7853</v>
      </c>
      <c r="E54" s="45">
        <f t="shared" si="0"/>
        <v>626</v>
      </c>
      <c r="F54" s="46">
        <v>4.26</v>
      </c>
      <c r="G54" s="46">
        <f t="shared" si="1"/>
        <v>2800.098</v>
      </c>
      <c r="H54" s="43">
        <v>4324</v>
      </c>
      <c r="I54" s="44">
        <v>3991</v>
      </c>
      <c r="J54" s="45">
        <f t="shared" si="2"/>
        <v>333</v>
      </c>
      <c r="K54" s="46">
        <v>1.58</v>
      </c>
      <c r="L54" s="46">
        <f t="shared" si="3"/>
        <v>552.4470000000001</v>
      </c>
      <c r="M54" s="47">
        <v>1.05</v>
      </c>
      <c r="N54" s="48">
        <f t="shared" si="4"/>
        <v>3352.545</v>
      </c>
    </row>
    <row r="55" spans="5:10" ht="15.75">
      <c r="E55" s="49"/>
      <c r="J55" s="49"/>
    </row>
    <row r="57" spans="2:7" ht="16.5">
      <c r="B57" s="51"/>
      <c r="C57" s="51"/>
      <c r="D57" s="59"/>
      <c r="E57" s="61"/>
      <c r="F57" s="61"/>
      <c r="G57" s="61"/>
    </row>
    <row r="58" spans="2:7" ht="16.5">
      <c r="B58" s="51"/>
      <c r="C58" s="51"/>
      <c r="D58" s="60"/>
      <c r="E58" s="62"/>
      <c r="F58" s="62"/>
      <c r="G58" s="61"/>
    </row>
    <row r="59" spans="2:7" ht="16.5">
      <c r="B59" s="51"/>
      <c r="C59" s="51"/>
      <c r="D59" s="52"/>
      <c r="E59" s="63"/>
      <c r="F59" s="63"/>
      <c r="G59" s="64"/>
    </row>
    <row r="60" spans="2:7" ht="16.5">
      <c r="B60" s="51"/>
      <c r="C60" s="51"/>
      <c r="D60" s="51"/>
      <c r="E60" s="53"/>
      <c r="F60" s="53"/>
      <c r="G60" s="54"/>
    </row>
    <row r="61" spans="2:7" ht="16.5">
      <c r="B61" s="51"/>
      <c r="C61" s="51"/>
      <c r="D61" s="51"/>
      <c r="E61" s="51"/>
      <c r="F61" s="53"/>
      <c r="G61" s="55"/>
    </row>
    <row r="62" spans="2:7" ht="16.5">
      <c r="B62" s="56"/>
      <c r="C62" s="56"/>
      <c r="D62" s="56"/>
      <c r="E62" s="56"/>
      <c r="F62" s="53"/>
      <c r="G62" s="57"/>
    </row>
    <row r="63" spans="2:7" ht="16.5">
      <c r="B63" s="56"/>
      <c r="C63" s="56"/>
      <c r="D63" s="56"/>
      <c r="E63" s="56"/>
      <c r="F63" s="56"/>
      <c r="G63" s="54"/>
    </row>
    <row r="64" spans="2:7" ht="16.5">
      <c r="B64" s="56"/>
      <c r="C64" s="56"/>
      <c r="D64" s="56"/>
      <c r="E64" s="56"/>
      <c r="F64" s="56"/>
      <c r="G64" s="58"/>
    </row>
  </sheetData>
  <mergeCells count="19">
    <mergeCell ref="B62:E62"/>
    <mergeCell ref="B63:F63"/>
    <mergeCell ref="B64:F64"/>
    <mergeCell ref="B58:C58"/>
    <mergeCell ref="B59:C59"/>
    <mergeCell ref="B60:D60"/>
    <mergeCell ref="B61:E61"/>
    <mergeCell ref="L2:L3"/>
    <mergeCell ref="M2:M3"/>
    <mergeCell ref="N2:N3"/>
    <mergeCell ref="B57:D57"/>
    <mergeCell ref="F2:F3"/>
    <mergeCell ref="G2:G3"/>
    <mergeCell ref="H2:J2"/>
    <mergeCell ref="K2:K3"/>
    <mergeCell ref="B1:D1"/>
    <mergeCell ref="A2:A3"/>
    <mergeCell ref="B2:B3"/>
    <mergeCell ref="C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USERS</cp:lastModifiedBy>
  <dcterms:created xsi:type="dcterms:W3CDTF">2018-11-18T14:18:51Z</dcterms:created>
  <dcterms:modified xsi:type="dcterms:W3CDTF">2018-11-18T14:19:30Z</dcterms:modified>
  <cp:category/>
  <cp:version/>
  <cp:contentType/>
  <cp:contentStatus/>
</cp:coreProperties>
</file>