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875" windowHeight="9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<sst xmlns="http://schemas.openxmlformats.org/spreadsheetml/2006/main" count="68" uniqueCount="64">
  <si>
    <t>Ведомость за февраль</t>
  </si>
  <si>
    <t>Фамилия</t>
  </si>
  <si>
    <t>№ участка</t>
  </si>
  <si>
    <t>показания счетикаТ1</t>
  </si>
  <si>
    <t>тариф по Т1</t>
  </si>
  <si>
    <t>Итого за Т1</t>
  </si>
  <si>
    <t>показания счетикаТ2</t>
  </si>
  <si>
    <t>тариф по Т2</t>
  </si>
  <si>
    <t>Итого за Т2</t>
  </si>
  <si>
    <t>% потерь</t>
  </si>
  <si>
    <t>Сумма к оплате общая</t>
  </si>
  <si>
    <t xml:space="preserve">последние </t>
  </si>
  <si>
    <t xml:space="preserve">предыдущие </t>
  </si>
  <si>
    <t>ИТОГО Т1:</t>
  </si>
  <si>
    <t>предыдущие</t>
  </si>
  <si>
    <t>ИТОГО Т2</t>
  </si>
  <si>
    <t>Романюк Ирина Ивановна</t>
  </si>
  <si>
    <t>Судьбина Светлана Викторовна</t>
  </si>
  <si>
    <t>Ярмаркин Антон Юрьевич</t>
  </si>
  <si>
    <t>Аюхаев Сергей Борисович</t>
  </si>
  <si>
    <t>Яченя Галина Борисовна</t>
  </si>
  <si>
    <t>Соколов Виктор Александрович</t>
  </si>
  <si>
    <t>Фетисова Галина Евгеньевна</t>
  </si>
  <si>
    <t>Григорьев Алексей Викторович</t>
  </si>
  <si>
    <t>Салькова Светлана Викторовна</t>
  </si>
  <si>
    <t>Казанникова Галина Анатольевна</t>
  </si>
  <si>
    <t>Григорьева Людмила Дмитриевна</t>
  </si>
  <si>
    <t>Деордеева Людмила Дмитриевна</t>
  </si>
  <si>
    <t>Чайка Владислав Васильевич</t>
  </si>
  <si>
    <t>Яхин Шамиль Абдуллович</t>
  </si>
  <si>
    <t>Потапкина Маргарита Николаевна</t>
  </si>
  <si>
    <t>Шамшурин Сергей Владимирович</t>
  </si>
  <si>
    <t>Князев Николай Юрьевич</t>
  </si>
  <si>
    <t>Шевлякова Ольга Анатольевна</t>
  </si>
  <si>
    <t>Грузинов Владимир Игоревич</t>
  </si>
  <si>
    <t>Харченко Сергей Николаевич</t>
  </si>
  <si>
    <t>Колесникова Светлана Вадимовна</t>
  </si>
  <si>
    <t>Бухтиярова Марина Николаевна</t>
  </si>
  <si>
    <t>Вдовина Любовь Николаевна</t>
  </si>
  <si>
    <t>Романов Олег Валерьевич</t>
  </si>
  <si>
    <t>Никитина Елена Юрьевна</t>
  </si>
  <si>
    <t>Башков Вячеслав Владимирович</t>
  </si>
  <si>
    <t>Муктепавел Татьяна Анатольевна</t>
  </si>
  <si>
    <t>Полхирев Михаил Викторович</t>
  </si>
  <si>
    <t>Стебаков Павел Николаевич</t>
  </si>
  <si>
    <t>Влащик Вера Семёновна</t>
  </si>
  <si>
    <t>Фролов Юрий Викторович</t>
  </si>
  <si>
    <t>Ларина Вера Михайловна</t>
  </si>
  <si>
    <t>Кучерявая Оксана Григорьевна</t>
  </si>
  <si>
    <t>Кучерявый Арсений Алексеевич</t>
  </si>
  <si>
    <t>Калугин Андрей Олегович</t>
  </si>
  <si>
    <t>Прокопенко Виталий Григорьевич</t>
  </si>
  <si>
    <t>Рябов Александр Александрович</t>
  </si>
  <si>
    <t>Лисатова Наталья Георгиевна</t>
  </si>
  <si>
    <t>Турченко Вадим Анатольевич</t>
  </si>
  <si>
    <t>Хвалей Владимир Владимирович</t>
  </si>
  <si>
    <t>Кулешова Ольга Львовна</t>
  </si>
  <si>
    <t>Курочкин Константин Константинович</t>
  </si>
  <si>
    <t>Марьина Светлана Леонидовна</t>
  </si>
  <si>
    <t>Куцын Александр Андреевич</t>
  </si>
  <si>
    <t>Бардин Владимир Анатольевич</t>
  </si>
  <si>
    <t>Киреева Надежда Александровна</t>
  </si>
  <si>
    <t>Мельникова Лариса Сергеевна</t>
  </si>
  <si>
    <t>Безрукова Надежда Ивановна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</si>
</sst>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"/>
    <numFmt numFmtId="165" formatCode="000000"/>
    <numFmt numFmtId="166" formatCode="#,##0.00\ &quot;₽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9">
    <font>
      <sz val="10"/>
      <name val="Arial Cyr"/>
      <family val="0"/>
    </font>
    <font>
      <b/>
      <sz val="12"/>
      <name val="Courier"/>
      <family val="1"/>
    </font>
    <font>
      <sz val="12"/>
      <name val="Courier"/>
      <family val="1"/>
    </font>
    <font>
      <sz val="12"/>
      <color indexed="8"/>
      <name val="MS Sans Serif"/>
      <family val="2"/>
    </font>
    <font>
      <sz val="12"/>
      <name val="Arial Cyr"/>
      <family val="0"/>
    </font>
    <font>
      <sz val="12"/>
      <name val="Arial"/>
      <family val="0"/>
    </font>
    <font>
      <sz val="12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3" fontId="5" fillId="0" borderId="4" xfId="0" applyNumberFormat="1" applyFont="1" applyFill="1" applyBorder="1" applyAlignment="1">
      <alignment/>
    </xf>
    <xf numFmtId="3" fontId="5" fillId="0" borderId="4" xfId="0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0" fontId="5" fillId="0" borderId="4" xfId="0" applyNumberFormat="1" applyFont="1" applyFill="1" applyBorder="1" applyAlignment="1">
      <alignment horizontal="center"/>
    </xf>
    <xf numFmtId="166" fontId="5" fillId="2" borderId="5" xfId="0" applyNumberFormat="1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/>
    </xf>
    <xf numFmtId="3" fontId="5" fillId="0" borderId="7" xfId="0" applyNumberFormat="1" applyFont="1" applyFill="1" applyBorder="1" applyAlignment="1">
      <alignment/>
    </xf>
    <xf numFmtId="166" fontId="5" fillId="0" borderId="7" xfId="0" applyNumberFormat="1" applyFont="1" applyFill="1" applyBorder="1" applyAlignment="1">
      <alignment/>
    </xf>
    <xf numFmtId="0" fontId="5" fillId="0" borderId="7" xfId="0" applyNumberFormat="1" applyFont="1" applyFill="1" applyBorder="1" applyAlignment="1">
      <alignment horizontal="center"/>
    </xf>
    <xf numFmtId="166" fontId="5" fillId="2" borderId="8" xfId="0" applyNumberFormat="1" applyFont="1" applyFill="1" applyBorder="1" applyAlignment="1">
      <alignment/>
    </xf>
    <xf numFmtId="3" fontId="6" fillId="0" borderId="7" xfId="0" applyNumberFormat="1" applyFont="1" applyFill="1" applyBorder="1" applyAlignment="1" applyProtection="1">
      <alignment horizontal="right"/>
      <protection locked="0"/>
    </xf>
    <xf numFmtId="0" fontId="3" fillId="0" borderId="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166" fontId="5" fillId="0" borderId="11" xfId="0" applyNumberFormat="1" applyFont="1" applyFill="1" applyBorder="1" applyAlignment="1">
      <alignment/>
    </xf>
    <xf numFmtId="0" fontId="5" fillId="0" borderId="11" xfId="0" applyNumberFormat="1" applyFont="1" applyFill="1" applyBorder="1" applyAlignment="1">
      <alignment horizontal="center"/>
    </xf>
    <xf numFmtId="166" fontId="5" fillId="2" borderId="12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wrapText="1"/>
    </xf>
    <xf numFmtId="164" fontId="2" fillId="0" borderId="14" xfId="0" applyNumberFormat="1" applyFont="1" applyFill="1" applyBorder="1" applyAlignment="1">
      <alignment horizontal="center" wrapText="1"/>
    </xf>
    <xf numFmtId="164" fontId="2" fillId="3" borderId="17" xfId="0" applyNumberFormat="1" applyFont="1" applyFill="1" applyBorder="1" applyAlignment="1">
      <alignment horizontal="center" wrapText="1"/>
    </xf>
    <xf numFmtId="164" fontId="2" fillId="3" borderId="18" xfId="0" applyNumberFormat="1" applyFont="1" applyFill="1" applyBorder="1" applyAlignment="1">
      <alignment horizontal="center" wrapText="1"/>
    </xf>
    <xf numFmtId="164" fontId="2" fillId="3" borderId="19" xfId="0" applyNumberFormat="1" applyFont="1" applyFill="1" applyBorder="1" applyAlignment="1">
      <alignment horizontal="center" wrapText="1"/>
    </xf>
    <xf numFmtId="2" fontId="2" fillId="0" borderId="20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3" fontId="4" fillId="2" borderId="4" xfId="0" applyNumberFormat="1" applyFon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60;&#1072;&#1088;&#1090;&#1091;&#1085;&#1072;\&#1057;&#1042;&#1045;&#1058;%20&#1060;&#1040;&#1056;&#1058;&#1059;&#1053;&#1067;\&#1042;&#1045;&#1044;&#1054;&#1052;&#1054;&#1057;&#1058;&#1048;\&#1042;&#1077;&#1076;&#1086;&#1084;&#1086;&#1089;&#1090;&#1100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год"/>
      <sheetName val="ворота"/>
      <sheetName val="вода"/>
    </sheetNames>
    <sheetDataSet>
      <sheetData sheetId="0">
        <row r="4">
          <cell r="C4">
            <v>3446</v>
          </cell>
          <cell r="H4">
            <v>2097</v>
          </cell>
        </row>
        <row r="5">
          <cell r="C5">
            <v>34424</v>
          </cell>
          <cell r="H5">
            <v>20352</v>
          </cell>
        </row>
        <row r="6">
          <cell r="C6">
            <v>125399</v>
          </cell>
          <cell r="H6">
            <v>62080</v>
          </cell>
        </row>
        <row r="7">
          <cell r="C7">
            <v>18728</v>
          </cell>
          <cell r="H7">
            <v>8621</v>
          </cell>
        </row>
        <row r="8">
          <cell r="C8">
            <v>60493</v>
          </cell>
          <cell r="H8">
            <v>33399</v>
          </cell>
        </row>
        <row r="9">
          <cell r="C9">
            <v>7103</v>
          </cell>
          <cell r="H9">
            <v>3065</v>
          </cell>
        </row>
        <row r="10">
          <cell r="C10">
            <v>1451</v>
          </cell>
          <cell r="H10">
            <v>840</v>
          </cell>
        </row>
        <row r="11">
          <cell r="C11">
            <v>80741</v>
          </cell>
          <cell r="H11">
            <v>49101</v>
          </cell>
        </row>
        <row r="12">
          <cell r="C12">
            <v>152278</v>
          </cell>
          <cell r="H12">
            <v>93989</v>
          </cell>
        </row>
        <row r="13">
          <cell r="C13">
            <v>1668</v>
          </cell>
          <cell r="H13">
            <v>410</v>
          </cell>
        </row>
        <row r="14">
          <cell r="C14">
            <v>7373</v>
          </cell>
          <cell r="H14">
            <v>3847</v>
          </cell>
        </row>
        <row r="15">
          <cell r="C15">
            <v>53617</v>
          </cell>
          <cell r="H15">
            <v>26790</v>
          </cell>
        </row>
        <row r="16">
          <cell r="C16">
            <v>7050</v>
          </cell>
          <cell r="H16">
            <v>2499</v>
          </cell>
        </row>
        <row r="17">
          <cell r="C17">
            <v>414</v>
          </cell>
          <cell r="H17">
            <v>1325</v>
          </cell>
        </row>
        <row r="18">
          <cell r="C18">
            <v>7891</v>
          </cell>
          <cell r="H18">
            <v>0</v>
          </cell>
        </row>
        <row r="19">
          <cell r="C19">
            <v>11706</v>
          </cell>
          <cell r="H19">
            <v>0</v>
          </cell>
        </row>
        <row r="20">
          <cell r="C20">
            <v>2503</v>
          </cell>
          <cell r="H20">
            <v>940</v>
          </cell>
        </row>
        <row r="21">
          <cell r="C21">
            <v>5000</v>
          </cell>
          <cell r="H21">
            <v>3445</v>
          </cell>
        </row>
        <row r="22">
          <cell r="C22">
            <v>3059</v>
          </cell>
          <cell r="H22">
            <v>1666</v>
          </cell>
        </row>
        <row r="23">
          <cell r="C23">
            <v>13574</v>
          </cell>
          <cell r="H23">
            <v>8358</v>
          </cell>
        </row>
        <row r="24">
          <cell r="C24">
            <v>3603</v>
          </cell>
          <cell r="H24">
            <v>1252</v>
          </cell>
        </row>
        <row r="25">
          <cell r="C25">
            <v>15030</v>
          </cell>
          <cell r="H25">
            <v>8464</v>
          </cell>
        </row>
        <row r="26">
          <cell r="C26">
            <v>2128</v>
          </cell>
          <cell r="H26">
            <v>676</v>
          </cell>
        </row>
        <row r="27">
          <cell r="C27">
            <v>8593</v>
          </cell>
          <cell r="H27">
            <v>3625</v>
          </cell>
        </row>
        <row r="28">
          <cell r="C28">
            <v>128366</v>
          </cell>
          <cell r="H28">
            <v>92654</v>
          </cell>
        </row>
        <row r="29">
          <cell r="C29">
            <v>164032</v>
          </cell>
          <cell r="H29">
            <v>96959</v>
          </cell>
        </row>
        <row r="30">
          <cell r="C30">
            <v>27096</v>
          </cell>
          <cell r="H30">
            <v>12136</v>
          </cell>
        </row>
        <row r="31">
          <cell r="C31">
            <v>26352</v>
          </cell>
          <cell r="H31">
            <v>12164</v>
          </cell>
        </row>
        <row r="32">
          <cell r="C32">
            <v>17563</v>
          </cell>
          <cell r="H32">
            <v>12977</v>
          </cell>
        </row>
        <row r="33">
          <cell r="C33">
            <v>87</v>
          </cell>
          <cell r="H33">
            <v>20</v>
          </cell>
        </row>
        <row r="34">
          <cell r="C34">
            <v>30479</v>
          </cell>
          <cell r="H34">
            <v>21420</v>
          </cell>
        </row>
        <row r="35">
          <cell r="C35">
            <v>6241</v>
          </cell>
          <cell r="H35">
            <v>7223</v>
          </cell>
        </row>
        <row r="36">
          <cell r="C36">
            <v>79298</v>
          </cell>
          <cell r="H36">
            <v>52194</v>
          </cell>
        </row>
        <row r="37">
          <cell r="C37">
            <v>19136</v>
          </cell>
          <cell r="H37">
            <v>10462</v>
          </cell>
        </row>
        <row r="38">
          <cell r="C38">
            <v>32500</v>
          </cell>
          <cell r="H38">
            <v>34500</v>
          </cell>
        </row>
        <row r="39">
          <cell r="C39">
            <v>14636</v>
          </cell>
          <cell r="H39">
            <v>8859</v>
          </cell>
        </row>
        <row r="40">
          <cell r="C40">
            <v>155473</v>
          </cell>
          <cell r="H40">
            <v>98590</v>
          </cell>
        </row>
        <row r="41">
          <cell r="C41">
            <v>99113</v>
          </cell>
          <cell r="H41">
            <v>51031</v>
          </cell>
        </row>
        <row r="42">
          <cell r="C42">
            <v>31910</v>
          </cell>
          <cell r="H42">
            <v>8208</v>
          </cell>
        </row>
        <row r="43">
          <cell r="C43">
            <v>652</v>
          </cell>
          <cell r="H43">
            <v>374</v>
          </cell>
        </row>
        <row r="44">
          <cell r="C44">
            <v>36065</v>
          </cell>
          <cell r="H44">
            <v>20306</v>
          </cell>
        </row>
        <row r="45">
          <cell r="C45">
            <v>1456</v>
          </cell>
          <cell r="H45">
            <v>771</v>
          </cell>
        </row>
        <row r="46">
          <cell r="C46">
            <v>12275</v>
          </cell>
          <cell r="H46">
            <v>5559</v>
          </cell>
        </row>
        <row r="47">
          <cell r="C47">
            <v>2098</v>
          </cell>
          <cell r="H47">
            <v>396</v>
          </cell>
        </row>
        <row r="48">
          <cell r="C48">
            <v>53548</v>
          </cell>
          <cell r="H48">
            <v>33840</v>
          </cell>
        </row>
        <row r="49">
          <cell r="C49">
            <v>1675</v>
          </cell>
          <cell r="H49">
            <v>507</v>
          </cell>
        </row>
        <row r="50">
          <cell r="C50">
            <v>53381</v>
          </cell>
          <cell r="H50">
            <v>73567</v>
          </cell>
        </row>
        <row r="51">
          <cell r="C51">
            <v>106</v>
          </cell>
          <cell r="H51">
            <v>2256</v>
          </cell>
        </row>
        <row r="52">
          <cell r="C52">
            <v>77806</v>
          </cell>
          <cell r="H52">
            <v>46611</v>
          </cell>
        </row>
        <row r="53">
          <cell r="C53">
            <v>3863</v>
          </cell>
          <cell r="H53">
            <v>3493</v>
          </cell>
        </row>
        <row r="54">
          <cell r="C54">
            <v>6325</v>
          </cell>
          <cell r="H54">
            <v>3311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workbookViewId="0" topLeftCell="A41">
      <selection activeCell="D55" sqref="C55:H55"/>
    </sheetView>
  </sheetViews>
  <sheetFormatPr defaultColWidth="9.00390625" defaultRowHeight="12.75"/>
  <cols>
    <col min="1" max="1" width="20.875" style="0" customWidth="1"/>
    <col min="3" max="3" width="14.625" style="0" customWidth="1"/>
    <col min="4" max="4" width="13.625" style="0" customWidth="1"/>
    <col min="7" max="7" width="13.125" style="0" customWidth="1"/>
    <col min="8" max="8" width="15.25390625" style="0" customWidth="1"/>
    <col min="12" max="12" width="11.875" style="0" customWidth="1"/>
    <col min="14" max="14" width="15.00390625" style="0" customWidth="1"/>
  </cols>
  <sheetData>
    <row r="1" spans="1:14" ht="15.75" thickBot="1">
      <c r="A1" s="1">
        <v>43147</v>
      </c>
      <c r="B1" s="43" t="s">
        <v>0</v>
      </c>
      <c r="C1" s="43"/>
      <c r="D1" s="43"/>
      <c r="E1" s="2"/>
      <c r="F1" s="2"/>
      <c r="G1" s="2"/>
      <c r="H1" s="3"/>
      <c r="I1" s="3"/>
      <c r="J1" s="3"/>
      <c r="K1" s="4"/>
      <c r="L1" s="4"/>
      <c r="M1" s="5"/>
      <c r="N1" s="6"/>
    </row>
    <row r="2" spans="1:14" ht="15">
      <c r="A2" s="44" t="s">
        <v>1</v>
      </c>
      <c r="B2" s="46" t="s">
        <v>2</v>
      </c>
      <c r="C2" s="38" t="s">
        <v>3</v>
      </c>
      <c r="D2" s="39"/>
      <c r="E2" s="40"/>
      <c r="F2" s="36" t="s">
        <v>4</v>
      </c>
      <c r="G2" s="36" t="s">
        <v>5</v>
      </c>
      <c r="H2" s="38" t="s">
        <v>6</v>
      </c>
      <c r="I2" s="39"/>
      <c r="J2" s="40"/>
      <c r="K2" s="41" t="s">
        <v>7</v>
      </c>
      <c r="L2" s="30" t="s">
        <v>8</v>
      </c>
      <c r="M2" s="32" t="s">
        <v>9</v>
      </c>
      <c r="N2" s="34" t="s">
        <v>10</v>
      </c>
    </row>
    <row r="3" spans="1:14" ht="30.75" thickBot="1">
      <c r="A3" s="45"/>
      <c r="B3" s="47"/>
      <c r="C3" s="7" t="s">
        <v>11</v>
      </c>
      <c r="D3" s="8" t="s">
        <v>12</v>
      </c>
      <c r="E3" s="8" t="s">
        <v>13</v>
      </c>
      <c r="F3" s="37"/>
      <c r="G3" s="37"/>
      <c r="H3" s="7" t="s">
        <v>11</v>
      </c>
      <c r="I3" s="8" t="s">
        <v>14</v>
      </c>
      <c r="J3" s="8" t="s">
        <v>15</v>
      </c>
      <c r="K3" s="42"/>
      <c r="L3" s="31"/>
      <c r="M3" s="33"/>
      <c r="N3" s="35"/>
    </row>
    <row r="4" spans="1:14" ht="16.5" thickTop="1">
      <c r="A4" s="9" t="s">
        <v>16</v>
      </c>
      <c r="B4" s="10">
        <v>5</v>
      </c>
      <c r="C4" s="48">
        <v>3446</v>
      </c>
      <c r="D4" s="11">
        <f>'[1]01'!C4</f>
        <v>3446</v>
      </c>
      <c r="E4" s="12">
        <f>C4-D4</f>
        <v>0</v>
      </c>
      <c r="F4" s="13">
        <v>4.06</v>
      </c>
      <c r="G4" s="13">
        <f>E4*M4*F4</f>
        <v>0</v>
      </c>
      <c r="H4" s="48">
        <v>2097</v>
      </c>
      <c r="I4" s="11">
        <f>'[1]01'!H4</f>
        <v>2097</v>
      </c>
      <c r="J4" s="12">
        <f>H4-I4</f>
        <v>0</v>
      </c>
      <c r="K4" s="13">
        <v>1.46</v>
      </c>
      <c r="L4" s="13">
        <f>J4*M4*K4</f>
        <v>0</v>
      </c>
      <c r="M4" s="14">
        <v>1.05</v>
      </c>
      <c r="N4" s="15">
        <f>G4+L4</f>
        <v>0</v>
      </c>
    </row>
    <row r="5" spans="1:14" ht="15.75">
      <c r="A5" s="9" t="s">
        <v>17</v>
      </c>
      <c r="B5" s="16">
        <v>46</v>
      </c>
      <c r="C5" s="49">
        <v>34425</v>
      </c>
      <c r="D5" s="17">
        <f>'[1]01'!C5</f>
        <v>34424</v>
      </c>
      <c r="E5" s="18">
        <f aca="true" t="shared" si="0" ref="E5:E54">C5-D5</f>
        <v>1</v>
      </c>
      <c r="F5" s="19">
        <v>4.06</v>
      </c>
      <c r="G5" s="19">
        <f aca="true" t="shared" si="1" ref="G5:G54">E5*M5*F5</f>
        <v>4.263</v>
      </c>
      <c r="H5" s="49">
        <v>20353</v>
      </c>
      <c r="I5" s="17">
        <f>'[1]01'!H5</f>
        <v>20352</v>
      </c>
      <c r="J5" s="18">
        <f aca="true" t="shared" si="2" ref="J5:J54">H5-I5</f>
        <v>1</v>
      </c>
      <c r="K5" s="13">
        <v>1.46</v>
      </c>
      <c r="L5" s="19">
        <f aca="true" t="shared" si="3" ref="L5:L54">J5*M5*K5</f>
        <v>1.533</v>
      </c>
      <c r="M5" s="20">
        <v>1.05</v>
      </c>
      <c r="N5" s="21">
        <f aca="true" t="shared" si="4" ref="N5:N54">G5+L5</f>
        <v>5.795999999999999</v>
      </c>
    </row>
    <row r="6" spans="1:14" ht="15.75">
      <c r="A6" s="9" t="s">
        <v>18</v>
      </c>
      <c r="B6" s="16">
        <v>51</v>
      </c>
      <c r="C6" s="49">
        <v>126241</v>
      </c>
      <c r="D6" s="17">
        <f>'[1]01'!C6</f>
        <v>125399</v>
      </c>
      <c r="E6" s="18">
        <f t="shared" si="0"/>
        <v>842</v>
      </c>
      <c r="F6" s="19">
        <v>4.06</v>
      </c>
      <c r="G6" s="19">
        <f t="shared" si="1"/>
        <v>3589.446</v>
      </c>
      <c r="H6" s="49">
        <v>62567</v>
      </c>
      <c r="I6" s="17">
        <f>'[1]01'!H6</f>
        <v>62080</v>
      </c>
      <c r="J6" s="18">
        <f t="shared" si="2"/>
        <v>487</v>
      </c>
      <c r="K6" s="13">
        <v>1.46</v>
      </c>
      <c r="L6" s="19">
        <f t="shared" si="3"/>
        <v>746.571</v>
      </c>
      <c r="M6" s="20">
        <v>1.05</v>
      </c>
      <c r="N6" s="21">
        <f t="shared" si="4"/>
        <v>4336.017</v>
      </c>
    </row>
    <row r="7" spans="1:14" ht="15.75">
      <c r="A7" s="9" t="s">
        <v>19</v>
      </c>
      <c r="B7" s="16">
        <v>77</v>
      </c>
      <c r="C7" s="49">
        <v>19696</v>
      </c>
      <c r="D7" s="17">
        <f>'[1]01'!C7</f>
        <v>18728</v>
      </c>
      <c r="E7" s="18">
        <f t="shared" si="0"/>
        <v>968</v>
      </c>
      <c r="F7" s="19">
        <v>5.8</v>
      </c>
      <c r="G7" s="19">
        <f t="shared" si="1"/>
        <v>5895.120000000001</v>
      </c>
      <c r="H7" s="49">
        <v>9176</v>
      </c>
      <c r="I7" s="17">
        <f>'[1]01'!H7</f>
        <v>8621</v>
      </c>
      <c r="J7" s="18">
        <f t="shared" si="2"/>
        <v>555</v>
      </c>
      <c r="K7" s="19">
        <v>2.09</v>
      </c>
      <c r="L7" s="19">
        <f t="shared" si="3"/>
        <v>1217.9475</v>
      </c>
      <c r="M7" s="20">
        <v>1.05</v>
      </c>
      <c r="N7" s="21">
        <f t="shared" si="4"/>
        <v>7113.067500000001</v>
      </c>
    </row>
    <row r="8" spans="1:14" ht="15.75">
      <c r="A8" s="9" t="s">
        <v>20</v>
      </c>
      <c r="B8" s="16">
        <v>78</v>
      </c>
      <c r="C8" s="49">
        <v>61064</v>
      </c>
      <c r="D8" s="17">
        <f>'[1]01'!C8</f>
        <v>60493</v>
      </c>
      <c r="E8" s="18">
        <f t="shared" si="0"/>
        <v>571</v>
      </c>
      <c r="F8" s="19">
        <v>5.8</v>
      </c>
      <c r="G8" s="19">
        <f t="shared" si="1"/>
        <v>3477.3900000000003</v>
      </c>
      <c r="H8" s="49">
        <v>33717</v>
      </c>
      <c r="I8" s="17">
        <f>'[1]01'!H8</f>
        <v>33399</v>
      </c>
      <c r="J8" s="18">
        <f t="shared" si="2"/>
        <v>318</v>
      </c>
      <c r="K8" s="19">
        <v>2.09</v>
      </c>
      <c r="L8" s="19">
        <f t="shared" si="3"/>
        <v>697.851</v>
      </c>
      <c r="M8" s="20">
        <v>1.05</v>
      </c>
      <c r="N8" s="21">
        <f t="shared" si="4"/>
        <v>4175.241</v>
      </c>
    </row>
    <row r="9" spans="1:14" ht="15.75">
      <c r="A9" s="9" t="s">
        <v>21</v>
      </c>
      <c r="B9" s="16">
        <v>82</v>
      </c>
      <c r="C9" s="49">
        <v>7103</v>
      </c>
      <c r="D9" s="17">
        <f>'[1]01'!C9</f>
        <v>7103</v>
      </c>
      <c r="E9" s="18">
        <f t="shared" si="0"/>
        <v>0</v>
      </c>
      <c r="F9" s="19">
        <v>5.8</v>
      </c>
      <c r="G9" s="19">
        <f t="shared" si="1"/>
        <v>0</v>
      </c>
      <c r="H9" s="49">
        <v>3065</v>
      </c>
      <c r="I9" s="17">
        <f>'[1]01'!H9</f>
        <v>3065</v>
      </c>
      <c r="J9" s="18">
        <f t="shared" si="2"/>
        <v>0</v>
      </c>
      <c r="K9" s="19">
        <v>2.09</v>
      </c>
      <c r="L9" s="19">
        <f t="shared" si="3"/>
        <v>0</v>
      </c>
      <c r="M9" s="20">
        <v>1.05</v>
      </c>
      <c r="N9" s="21">
        <f t="shared" si="4"/>
        <v>0</v>
      </c>
    </row>
    <row r="10" spans="1:14" ht="15.75">
      <c r="A10" s="9" t="s">
        <v>22</v>
      </c>
      <c r="B10" s="16">
        <v>91</v>
      </c>
      <c r="C10" s="49">
        <v>1451</v>
      </c>
      <c r="D10" s="17">
        <f>'[1]01'!C10</f>
        <v>1451</v>
      </c>
      <c r="E10" s="18">
        <f t="shared" si="0"/>
        <v>0</v>
      </c>
      <c r="F10" s="19">
        <v>5.8</v>
      </c>
      <c r="G10" s="19">
        <f t="shared" si="1"/>
        <v>0</v>
      </c>
      <c r="H10" s="49">
        <v>840</v>
      </c>
      <c r="I10" s="17">
        <f>'[1]01'!H10</f>
        <v>840</v>
      </c>
      <c r="J10" s="18">
        <f t="shared" si="2"/>
        <v>0</v>
      </c>
      <c r="K10" s="19">
        <v>2.09</v>
      </c>
      <c r="L10" s="19">
        <f t="shared" si="3"/>
        <v>0</v>
      </c>
      <c r="M10" s="20">
        <v>1.05</v>
      </c>
      <c r="N10" s="21">
        <f t="shared" si="4"/>
        <v>0</v>
      </c>
    </row>
    <row r="11" spans="1:14" ht="15.75">
      <c r="A11" s="9" t="s">
        <v>23</v>
      </c>
      <c r="B11" s="16">
        <v>92</v>
      </c>
      <c r="C11" s="49">
        <v>82385</v>
      </c>
      <c r="D11" s="17">
        <f>'[1]01'!C11</f>
        <v>80741</v>
      </c>
      <c r="E11" s="18">
        <f t="shared" si="0"/>
        <v>1644</v>
      </c>
      <c r="F11" s="19">
        <v>4.06</v>
      </c>
      <c r="G11" s="19">
        <f t="shared" si="1"/>
        <v>7008.371999999999</v>
      </c>
      <c r="H11" s="49">
        <v>50099</v>
      </c>
      <c r="I11" s="17">
        <f>'[1]01'!H11</f>
        <v>49101</v>
      </c>
      <c r="J11" s="18">
        <f t="shared" si="2"/>
        <v>998</v>
      </c>
      <c r="K11" s="13">
        <v>1.46</v>
      </c>
      <c r="L11" s="19">
        <f t="shared" si="3"/>
        <v>1529.9340000000002</v>
      </c>
      <c r="M11" s="20">
        <v>1.05</v>
      </c>
      <c r="N11" s="21">
        <f t="shared" si="4"/>
        <v>8538.306</v>
      </c>
    </row>
    <row r="12" spans="1:14" ht="15.75">
      <c r="A12" s="9" t="s">
        <v>24</v>
      </c>
      <c r="B12" s="16">
        <v>93</v>
      </c>
      <c r="C12" s="49">
        <v>155658</v>
      </c>
      <c r="D12" s="17">
        <f>'[1]01'!C12</f>
        <v>152278</v>
      </c>
      <c r="E12" s="18">
        <f t="shared" si="0"/>
        <v>3380</v>
      </c>
      <c r="F12" s="19">
        <v>4.06</v>
      </c>
      <c r="G12" s="19">
        <f t="shared" si="1"/>
        <v>14408.939999999999</v>
      </c>
      <c r="H12" s="49">
        <v>95717</v>
      </c>
      <c r="I12" s="17">
        <f>'[1]01'!H12</f>
        <v>93989</v>
      </c>
      <c r="J12" s="18">
        <f t="shared" si="2"/>
        <v>1728</v>
      </c>
      <c r="K12" s="13">
        <v>1.46</v>
      </c>
      <c r="L12" s="19">
        <f t="shared" si="3"/>
        <v>2649.024</v>
      </c>
      <c r="M12" s="20">
        <v>1.05</v>
      </c>
      <c r="N12" s="21">
        <f t="shared" si="4"/>
        <v>17057.964</v>
      </c>
    </row>
    <row r="13" spans="1:14" ht="15.75">
      <c r="A13" s="9" t="s">
        <v>25</v>
      </c>
      <c r="B13" s="16">
        <v>95</v>
      </c>
      <c r="C13" s="49">
        <v>1675</v>
      </c>
      <c r="D13" s="17">
        <f>'[1]01'!C13</f>
        <v>1668</v>
      </c>
      <c r="E13" s="18">
        <f t="shared" si="0"/>
        <v>7</v>
      </c>
      <c r="F13" s="19">
        <v>5.8</v>
      </c>
      <c r="G13" s="19">
        <f t="shared" si="1"/>
        <v>42.63</v>
      </c>
      <c r="H13" s="49">
        <v>413</v>
      </c>
      <c r="I13" s="17">
        <f>'[1]01'!H13</f>
        <v>410</v>
      </c>
      <c r="J13" s="18">
        <f t="shared" si="2"/>
        <v>3</v>
      </c>
      <c r="K13" s="19">
        <v>2.09</v>
      </c>
      <c r="L13" s="19">
        <f t="shared" si="3"/>
        <v>6.5835</v>
      </c>
      <c r="M13" s="20">
        <v>1.05</v>
      </c>
      <c r="N13" s="21">
        <f t="shared" si="4"/>
        <v>49.2135</v>
      </c>
    </row>
    <row r="14" spans="1:14" ht="15.75">
      <c r="A14" s="9" t="s">
        <v>26</v>
      </c>
      <c r="B14" s="16">
        <v>96</v>
      </c>
      <c r="C14" s="49">
        <v>7373</v>
      </c>
      <c r="D14" s="17">
        <f>'[1]01'!C14</f>
        <v>7373</v>
      </c>
      <c r="E14" s="18">
        <f t="shared" si="0"/>
        <v>0</v>
      </c>
      <c r="F14" s="19">
        <v>4.06</v>
      </c>
      <c r="G14" s="19">
        <f t="shared" si="1"/>
        <v>0</v>
      </c>
      <c r="H14" s="49">
        <v>3848</v>
      </c>
      <c r="I14" s="17">
        <f>'[1]01'!H14</f>
        <v>3847</v>
      </c>
      <c r="J14" s="18">
        <f t="shared" si="2"/>
        <v>1</v>
      </c>
      <c r="K14" s="13">
        <v>1.46</v>
      </c>
      <c r="L14" s="19">
        <f t="shared" si="3"/>
        <v>1.533</v>
      </c>
      <c r="M14" s="20">
        <v>1.05</v>
      </c>
      <c r="N14" s="21">
        <f t="shared" si="4"/>
        <v>1.533</v>
      </c>
    </row>
    <row r="15" spans="1:14" ht="15.75">
      <c r="A15" s="9" t="s">
        <v>27</v>
      </c>
      <c r="B15" s="16">
        <v>97</v>
      </c>
      <c r="C15" s="49">
        <v>54115</v>
      </c>
      <c r="D15" s="17">
        <f>'[1]01'!C15</f>
        <v>53617</v>
      </c>
      <c r="E15" s="18">
        <f t="shared" si="0"/>
        <v>498</v>
      </c>
      <c r="F15" s="19">
        <v>4.06</v>
      </c>
      <c r="G15" s="19">
        <f t="shared" si="1"/>
        <v>2122.9739999999997</v>
      </c>
      <c r="H15" s="49">
        <v>27183</v>
      </c>
      <c r="I15" s="17">
        <f>'[1]01'!H15</f>
        <v>26790</v>
      </c>
      <c r="J15" s="18">
        <f t="shared" si="2"/>
        <v>393</v>
      </c>
      <c r="K15" s="13">
        <v>1.46</v>
      </c>
      <c r="L15" s="19">
        <f t="shared" si="3"/>
        <v>602.469</v>
      </c>
      <c r="M15" s="20">
        <v>1.05</v>
      </c>
      <c r="N15" s="21">
        <f t="shared" si="4"/>
        <v>2725.4429999999998</v>
      </c>
    </row>
    <row r="16" spans="1:14" ht="15.75">
      <c r="A16" s="9" t="s">
        <v>28</v>
      </c>
      <c r="B16" s="16">
        <v>100</v>
      </c>
      <c r="C16" s="49">
        <v>7050</v>
      </c>
      <c r="D16" s="17">
        <f>'[1]01'!C16</f>
        <v>7050</v>
      </c>
      <c r="E16" s="18">
        <f t="shared" si="0"/>
        <v>0</v>
      </c>
      <c r="F16" s="19">
        <v>4.06</v>
      </c>
      <c r="G16" s="19">
        <f t="shared" si="1"/>
        <v>0</v>
      </c>
      <c r="H16" s="49">
        <v>2499</v>
      </c>
      <c r="I16" s="17">
        <f>'[1]01'!H16</f>
        <v>2499</v>
      </c>
      <c r="J16" s="18">
        <f t="shared" si="2"/>
        <v>0</v>
      </c>
      <c r="K16" s="13">
        <v>1.46</v>
      </c>
      <c r="L16" s="19">
        <f t="shared" si="3"/>
        <v>0</v>
      </c>
      <c r="M16" s="20">
        <v>1.05</v>
      </c>
      <c r="N16" s="21">
        <f t="shared" si="4"/>
        <v>0</v>
      </c>
    </row>
    <row r="17" spans="1:14" ht="15.75">
      <c r="A17" s="9" t="s">
        <v>29</v>
      </c>
      <c r="B17" s="16">
        <v>102</v>
      </c>
      <c r="C17" s="49">
        <v>414</v>
      </c>
      <c r="D17" s="17">
        <f>'[1]01'!C17</f>
        <v>414</v>
      </c>
      <c r="E17" s="18">
        <f t="shared" si="0"/>
        <v>0</v>
      </c>
      <c r="F17" s="19">
        <v>4.06</v>
      </c>
      <c r="G17" s="19">
        <f t="shared" si="1"/>
        <v>0</v>
      </c>
      <c r="H17" s="49">
        <v>1325</v>
      </c>
      <c r="I17" s="17">
        <f>'[1]01'!H17</f>
        <v>1325</v>
      </c>
      <c r="J17" s="18">
        <f t="shared" si="2"/>
        <v>0</v>
      </c>
      <c r="K17" s="13">
        <v>1.46</v>
      </c>
      <c r="L17" s="19">
        <f t="shared" si="3"/>
        <v>0</v>
      </c>
      <c r="M17" s="20">
        <v>1.05</v>
      </c>
      <c r="N17" s="21">
        <f t="shared" si="4"/>
        <v>0</v>
      </c>
    </row>
    <row r="18" spans="1:14" ht="15.75">
      <c r="A18" s="9" t="s">
        <v>30</v>
      </c>
      <c r="B18" s="16">
        <v>119</v>
      </c>
      <c r="C18" s="49">
        <f>1454+6437</f>
        <v>7891</v>
      </c>
      <c r="D18" s="17">
        <f>'[1]01'!C18</f>
        <v>7891</v>
      </c>
      <c r="E18" s="18">
        <f t="shared" si="0"/>
        <v>0</v>
      </c>
      <c r="F18" s="19">
        <v>3.53</v>
      </c>
      <c r="G18" s="19">
        <f t="shared" si="1"/>
        <v>0</v>
      </c>
      <c r="H18" s="49">
        <v>0</v>
      </c>
      <c r="I18" s="17">
        <f>'[1]01'!H18</f>
        <v>0</v>
      </c>
      <c r="J18" s="18">
        <v>0</v>
      </c>
      <c r="K18" s="19">
        <v>0</v>
      </c>
      <c r="L18" s="19">
        <f t="shared" si="3"/>
        <v>0</v>
      </c>
      <c r="M18" s="20">
        <v>1.05</v>
      </c>
      <c r="N18" s="21">
        <f t="shared" si="4"/>
        <v>0</v>
      </c>
    </row>
    <row r="19" spans="1:14" ht="15.75">
      <c r="A19" s="9" t="s">
        <v>31</v>
      </c>
      <c r="B19" s="16">
        <v>121</v>
      </c>
      <c r="C19" s="49">
        <f>3530+8176</f>
        <v>11706</v>
      </c>
      <c r="D19" s="17">
        <f>'[1]01'!C19</f>
        <v>11706</v>
      </c>
      <c r="E19" s="18">
        <f t="shared" si="0"/>
        <v>0</v>
      </c>
      <c r="F19" s="19">
        <v>3.53</v>
      </c>
      <c r="G19" s="19">
        <f t="shared" si="1"/>
        <v>0</v>
      </c>
      <c r="H19" s="49">
        <v>0</v>
      </c>
      <c r="I19" s="17">
        <f>'[1]01'!H19</f>
        <v>0</v>
      </c>
      <c r="J19" s="18">
        <v>0</v>
      </c>
      <c r="K19" s="19">
        <v>0</v>
      </c>
      <c r="L19" s="19">
        <f t="shared" si="3"/>
        <v>0</v>
      </c>
      <c r="M19" s="20">
        <v>1.05</v>
      </c>
      <c r="N19" s="21">
        <f t="shared" si="4"/>
        <v>0</v>
      </c>
    </row>
    <row r="20" spans="1:14" ht="15.75">
      <c r="A20" s="9" t="s">
        <v>32</v>
      </c>
      <c r="B20" s="16">
        <v>123</v>
      </c>
      <c r="C20" s="49">
        <v>2503</v>
      </c>
      <c r="D20" s="17">
        <f>'[1]01'!C20</f>
        <v>2503</v>
      </c>
      <c r="E20" s="18">
        <f t="shared" si="0"/>
        <v>0</v>
      </c>
      <c r="F20" s="19">
        <v>4.06</v>
      </c>
      <c r="G20" s="19">
        <f t="shared" si="1"/>
        <v>0</v>
      </c>
      <c r="H20" s="49">
        <v>940</v>
      </c>
      <c r="I20" s="17">
        <f>'[1]01'!H20</f>
        <v>940</v>
      </c>
      <c r="J20" s="18">
        <f t="shared" si="2"/>
        <v>0</v>
      </c>
      <c r="K20" s="13">
        <v>1.46</v>
      </c>
      <c r="L20" s="19">
        <f t="shared" si="3"/>
        <v>0</v>
      </c>
      <c r="M20" s="20">
        <v>1.05</v>
      </c>
      <c r="N20" s="21">
        <f t="shared" si="4"/>
        <v>0</v>
      </c>
    </row>
    <row r="21" spans="1:14" ht="15.75">
      <c r="A21" s="9" t="s">
        <v>33</v>
      </c>
      <c r="B21" s="16">
        <v>126</v>
      </c>
      <c r="C21" s="49">
        <v>5000</v>
      </c>
      <c r="D21" s="22">
        <f>'[1]01'!C21</f>
        <v>5000</v>
      </c>
      <c r="E21" s="18">
        <f t="shared" si="0"/>
        <v>0</v>
      </c>
      <c r="F21" s="19">
        <v>5.8</v>
      </c>
      <c r="G21" s="19">
        <f t="shared" si="1"/>
        <v>0</v>
      </c>
      <c r="H21" s="49">
        <v>3445</v>
      </c>
      <c r="I21" s="22">
        <f>'[1]01'!H21</f>
        <v>3445</v>
      </c>
      <c r="J21" s="18">
        <f t="shared" si="2"/>
        <v>0</v>
      </c>
      <c r="K21" s="19">
        <v>2.09</v>
      </c>
      <c r="L21" s="19">
        <f t="shared" si="3"/>
        <v>0</v>
      </c>
      <c r="M21" s="20">
        <v>1.05</v>
      </c>
      <c r="N21" s="21">
        <f t="shared" si="4"/>
        <v>0</v>
      </c>
    </row>
    <row r="22" spans="1:14" ht="15.75">
      <c r="A22" s="9" t="s">
        <v>34</v>
      </c>
      <c r="B22" s="16">
        <v>142</v>
      </c>
      <c r="C22" s="49">
        <v>3059</v>
      </c>
      <c r="D22" s="17">
        <f>'[1]01'!C22</f>
        <v>3059</v>
      </c>
      <c r="E22" s="18">
        <f t="shared" si="0"/>
        <v>0</v>
      </c>
      <c r="F22" s="19">
        <v>5.8</v>
      </c>
      <c r="G22" s="19">
        <f t="shared" si="1"/>
        <v>0</v>
      </c>
      <c r="H22" s="49">
        <v>1666</v>
      </c>
      <c r="I22" s="17">
        <f>'[1]01'!H22</f>
        <v>1666</v>
      </c>
      <c r="J22" s="18">
        <f t="shared" si="2"/>
        <v>0</v>
      </c>
      <c r="K22" s="19">
        <v>2.09</v>
      </c>
      <c r="L22" s="19">
        <f t="shared" si="3"/>
        <v>0</v>
      </c>
      <c r="M22" s="20">
        <v>1.05</v>
      </c>
      <c r="N22" s="21">
        <f t="shared" si="4"/>
        <v>0</v>
      </c>
    </row>
    <row r="23" spans="1:14" ht="15.75">
      <c r="A23" s="9" t="s">
        <v>35</v>
      </c>
      <c r="B23" s="16">
        <v>143</v>
      </c>
      <c r="C23" s="49">
        <v>13678</v>
      </c>
      <c r="D23" s="17">
        <f>'[1]01'!C23</f>
        <v>13574</v>
      </c>
      <c r="E23" s="18">
        <f t="shared" si="0"/>
        <v>104</v>
      </c>
      <c r="F23" s="19">
        <v>4.06</v>
      </c>
      <c r="G23" s="19">
        <f t="shared" si="1"/>
        <v>443.352</v>
      </c>
      <c r="H23" s="49">
        <v>8394</v>
      </c>
      <c r="I23" s="17">
        <f>'[1]01'!H23</f>
        <v>8358</v>
      </c>
      <c r="J23" s="18">
        <f t="shared" si="2"/>
        <v>36</v>
      </c>
      <c r="K23" s="13">
        <v>1.46</v>
      </c>
      <c r="L23" s="19">
        <f t="shared" si="3"/>
        <v>55.188</v>
      </c>
      <c r="M23" s="20">
        <v>1.05</v>
      </c>
      <c r="N23" s="21">
        <f t="shared" si="4"/>
        <v>498.53999999999996</v>
      </c>
    </row>
    <row r="24" spans="1:14" ht="15.75">
      <c r="A24" s="9" t="s">
        <v>36</v>
      </c>
      <c r="B24" s="16">
        <v>144</v>
      </c>
      <c r="C24" s="49">
        <v>3603</v>
      </c>
      <c r="D24" s="17">
        <f>'[1]01'!C24</f>
        <v>3603</v>
      </c>
      <c r="E24" s="18">
        <f t="shared" si="0"/>
        <v>0</v>
      </c>
      <c r="F24" s="19">
        <v>5.8</v>
      </c>
      <c r="G24" s="19">
        <f t="shared" si="1"/>
        <v>0</v>
      </c>
      <c r="H24" s="49">
        <v>1252</v>
      </c>
      <c r="I24" s="17">
        <f>'[1]01'!H24</f>
        <v>1252</v>
      </c>
      <c r="J24" s="18">
        <f t="shared" si="2"/>
        <v>0</v>
      </c>
      <c r="K24" s="19">
        <v>2.09</v>
      </c>
      <c r="L24" s="19">
        <f t="shared" si="3"/>
        <v>0</v>
      </c>
      <c r="M24" s="20">
        <v>1.05</v>
      </c>
      <c r="N24" s="21">
        <f t="shared" si="4"/>
        <v>0</v>
      </c>
    </row>
    <row r="25" spans="1:14" ht="15.75">
      <c r="A25" s="9" t="s">
        <v>37</v>
      </c>
      <c r="B25" s="16">
        <v>145</v>
      </c>
      <c r="C25" s="49">
        <v>15082</v>
      </c>
      <c r="D25" s="17">
        <f>'[1]01'!C25</f>
        <v>15030</v>
      </c>
      <c r="E25" s="18">
        <f t="shared" si="0"/>
        <v>52</v>
      </c>
      <c r="F25" s="19">
        <v>4.06</v>
      </c>
      <c r="G25" s="19">
        <f t="shared" si="1"/>
        <v>221.676</v>
      </c>
      <c r="H25" s="49">
        <v>8479</v>
      </c>
      <c r="I25" s="17">
        <f>'[1]01'!H25</f>
        <v>8464</v>
      </c>
      <c r="J25" s="18">
        <f t="shared" si="2"/>
        <v>15</v>
      </c>
      <c r="K25" s="13">
        <v>1.46</v>
      </c>
      <c r="L25" s="19">
        <f t="shared" si="3"/>
        <v>22.995</v>
      </c>
      <c r="M25" s="20">
        <v>1.05</v>
      </c>
      <c r="N25" s="21">
        <f t="shared" si="4"/>
        <v>244.671</v>
      </c>
    </row>
    <row r="26" spans="1:14" ht="15.75">
      <c r="A26" s="9" t="s">
        <v>38</v>
      </c>
      <c r="B26" s="16">
        <v>148</v>
      </c>
      <c r="C26" s="49">
        <v>2128</v>
      </c>
      <c r="D26" s="17">
        <f>'[1]01'!C26</f>
        <v>2128</v>
      </c>
      <c r="E26" s="18">
        <f t="shared" si="0"/>
        <v>0</v>
      </c>
      <c r="F26" s="19">
        <v>4.06</v>
      </c>
      <c r="G26" s="19">
        <f t="shared" si="1"/>
        <v>0</v>
      </c>
      <c r="H26" s="49">
        <v>676</v>
      </c>
      <c r="I26" s="17">
        <f>'[1]01'!H26</f>
        <v>676</v>
      </c>
      <c r="J26" s="18">
        <f t="shared" si="2"/>
        <v>0</v>
      </c>
      <c r="K26" s="13">
        <v>1.46</v>
      </c>
      <c r="L26" s="19">
        <f t="shared" si="3"/>
        <v>0</v>
      </c>
      <c r="M26" s="20">
        <v>1.05</v>
      </c>
      <c r="N26" s="21">
        <f t="shared" si="4"/>
        <v>0</v>
      </c>
    </row>
    <row r="27" spans="1:14" ht="15.75">
      <c r="A27" s="9" t="s">
        <v>39</v>
      </c>
      <c r="B27" s="16">
        <v>151</v>
      </c>
      <c r="C27" s="49">
        <v>8593</v>
      </c>
      <c r="D27" s="17">
        <f>'[1]01'!C27</f>
        <v>8593</v>
      </c>
      <c r="E27" s="18">
        <f t="shared" si="0"/>
        <v>0</v>
      </c>
      <c r="F27" s="19">
        <v>4.06</v>
      </c>
      <c r="G27" s="19">
        <f t="shared" si="1"/>
        <v>0</v>
      </c>
      <c r="H27" s="49">
        <v>3625</v>
      </c>
      <c r="I27" s="17">
        <f>'[1]01'!H27</f>
        <v>3625</v>
      </c>
      <c r="J27" s="18">
        <f t="shared" si="2"/>
        <v>0</v>
      </c>
      <c r="K27" s="13">
        <v>1.46</v>
      </c>
      <c r="L27" s="19">
        <f t="shared" si="3"/>
        <v>0</v>
      </c>
      <c r="M27" s="20">
        <v>1.05</v>
      </c>
      <c r="N27" s="21">
        <f t="shared" si="4"/>
        <v>0</v>
      </c>
    </row>
    <row r="28" spans="1:14" ht="15.75">
      <c r="A28" s="9" t="s">
        <v>40</v>
      </c>
      <c r="B28" s="16">
        <v>153</v>
      </c>
      <c r="C28" s="49">
        <v>129987</v>
      </c>
      <c r="D28" s="17">
        <f>'[1]01'!C28</f>
        <v>128366</v>
      </c>
      <c r="E28" s="18">
        <f t="shared" si="0"/>
        <v>1621</v>
      </c>
      <c r="F28" s="19">
        <v>4.06</v>
      </c>
      <c r="G28" s="19">
        <f t="shared" si="1"/>
        <v>6910.323</v>
      </c>
      <c r="H28" s="49">
        <v>92654</v>
      </c>
      <c r="I28" s="17">
        <f>'[1]01'!H28</f>
        <v>92654</v>
      </c>
      <c r="J28" s="18">
        <f t="shared" si="2"/>
        <v>0</v>
      </c>
      <c r="K28" s="13">
        <v>1.46</v>
      </c>
      <c r="L28" s="19">
        <f t="shared" si="3"/>
        <v>0</v>
      </c>
      <c r="M28" s="20">
        <v>1.05</v>
      </c>
      <c r="N28" s="21">
        <f t="shared" si="4"/>
        <v>6910.323</v>
      </c>
    </row>
    <row r="29" spans="1:14" ht="15.75">
      <c r="A29" s="9" t="s">
        <v>41</v>
      </c>
      <c r="B29" s="16">
        <v>155</v>
      </c>
      <c r="C29" s="49">
        <v>167000</v>
      </c>
      <c r="D29" s="17">
        <f>'[1]01'!C29</f>
        <v>164032</v>
      </c>
      <c r="E29" s="18">
        <f t="shared" si="0"/>
        <v>2968</v>
      </c>
      <c r="F29" s="19">
        <v>4.06</v>
      </c>
      <c r="G29" s="19">
        <f t="shared" si="1"/>
        <v>12652.583999999999</v>
      </c>
      <c r="H29" s="49">
        <v>98931</v>
      </c>
      <c r="I29" s="17">
        <f>'[1]01'!H29</f>
        <v>96959</v>
      </c>
      <c r="J29" s="18">
        <f t="shared" si="2"/>
        <v>1972</v>
      </c>
      <c r="K29" s="13">
        <v>1.46</v>
      </c>
      <c r="L29" s="19">
        <f t="shared" si="3"/>
        <v>3023.0759999999996</v>
      </c>
      <c r="M29" s="20">
        <v>1.05</v>
      </c>
      <c r="N29" s="21">
        <f t="shared" si="4"/>
        <v>15675.659999999998</v>
      </c>
    </row>
    <row r="30" spans="1:14" ht="15.75">
      <c r="A30" s="9" t="s">
        <v>42</v>
      </c>
      <c r="B30" s="16">
        <v>158</v>
      </c>
      <c r="C30" s="49">
        <v>27433</v>
      </c>
      <c r="D30" s="17">
        <f>'[1]01'!C30</f>
        <v>27096</v>
      </c>
      <c r="E30" s="18">
        <f t="shared" si="0"/>
        <v>337</v>
      </c>
      <c r="F30" s="19">
        <v>4.06</v>
      </c>
      <c r="G30" s="19">
        <f t="shared" si="1"/>
        <v>1436.6309999999999</v>
      </c>
      <c r="H30" s="49">
        <v>12254</v>
      </c>
      <c r="I30" s="17">
        <f>'[1]01'!H30</f>
        <v>12136</v>
      </c>
      <c r="J30" s="18">
        <f t="shared" si="2"/>
        <v>118</v>
      </c>
      <c r="K30" s="13">
        <v>1.46</v>
      </c>
      <c r="L30" s="19">
        <f t="shared" si="3"/>
        <v>180.894</v>
      </c>
      <c r="M30" s="20">
        <v>1.05</v>
      </c>
      <c r="N30" s="21">
        <f t="shared" si="4"/>
        <v>1617.5249999999999</v>
      </c>
    </row>
    <row r="31" spans="1:14" ht="15.75">
      <c r="A31" s="9" t="s">
        <v>43</v>
      </c>
      <c r="B31" s="16">
        <v>159</v>
      </c>
      <c r="C31" s="49">
        <v>26501</v>
      </c>
      <c r="D31" s="17">
        <f>'[1]01'!C31</f>
        <v>26352</v>
      </c>
      <c r="E31" s="18">
        <f t="shared" si="0"/>
        <v>149</v>
      </c>
      <c r="F31" s="19">
        <v>4.06</v>
      </c>
      <c r="G31" s="19">
        <f t="shared" si="1"/>
        <v>635.187</v>
      </c>
      <c r="H31" s="49">
        <v>12242</v>
      </c>
      <c r="I31" s="17">
        <f>'[1]01'!H31</f>
        <v>12164</v>
      </c>
      <c r="J31" s="18">
        <f t="shared" si="2"/>
        <v>78</v>
      </c>
      <c r="K31" s="13">
        <v>1.46</v>
      </c>
      <c r="L31" s="19">
        <f t="shared" si="3"/>
        <v>119.57400000000001</v>
      </c>
      <c r="M31" s="20">
        <v>1.05</v>
      </c>
      <c r="N31" s="21">
        <f t="shared" si="4"/>
        <v>754.761</v>
      </c>
    </row>
    <row r="32" spans="1:14" ht="15.75">
      <c r="A32" s="9" t="s">
        <v>44</v>
      </c>
      <c r="B32" s="16">
        <v>160</v>
      </c>
      <c r="C32" s="49">
        <v>17756</v>
      </c>
      <c r="D32" s="17">
        <f>'[1]01'!C32</f>
        <v>17563</v>
      </c>
      <c r="E32" s="18">
        <f t="shared" si="0"/>
        <v>193</v>
      </c>
      <c r="F32" s="19">
        <v>4.06</v>
      </c>
      <c r="G32" s="19">
        <f t="shared" si="1"/>
        <v>822.7589999999999</v>
      </c>
      <c r="H32" s="49">
        <v>12977</v>
      </c>
      <c r="I32" s="17">
        <f>'[1]01'!H32</f>
        <v>12977</v>
      </c>
      <c r="J32" s="18">
        <f t="shared" si="2"/>
        <v>0</v>
      </c>
      <c r="K32" s="13">
        <v>1.46</v>
      </c>
      <c r="L32" s="19">
        <f t="shared" si="3"/>
        <v>0</v>
      </c>
      <c r="M32" s="20">
        <v>1.05</v>
      </c>
      <c r="N32" s="21">
        <f t="shared" si="4"/>
        <v>822.7589999999999</v>
      </c>
    </row>
    <row r="33" spans="1:14" ht="15.75">
      <c r="A33" s="9" t="s">
        <v>45</v>
      </c>
      <c r="B33" s="16">
        <v>161</v>
      </c>
      <c r="C33" s="49">
        <v>88</v>
      </c>
      <c r="D33" s="17">
        <f>'[1]01'!C33</f>
        <v>87</v>
      </c>
      <c r="E33" s="18">
        <f t="shared" si="0"/>
        <v>1</v>
      </c>
      <c r="F33" s="19">
        <v>5.8</v>
      </c>
      <c r="G33" s="19">
        <f t="shared" si="1"/>
        <v>6.09</v>
      </c>
      <c r="H33" s="49">
        <v>20</v>
      </c>
      <c r="I33" s="17">
        <f>'[1]01'!H33</f>
        <v>20</v>
      </c>
      <c r="J33" s="18">
        <f t="shared" si="2"/>
        <v>0</v>
      </c>
      <c r="K33" s="19">
        <v>2.09</v>
      </c>
      <c r="L33" s="19">
        <f t="shared" si="3"/>
        <v>0</v>
      </c>
      <c r="M33" s="20">
        <v>1.05</v>
      </c>
      <c r="N33" s="21">
        <f t="shared" si="4"/>
        <v>6.09</v>
      </c>
    </row>
    <row r="34" spans="1:14" ht="15.75">
      <c r="A34" s="9" t="s">
        <v>46</v>
      </c>
      <c r="B34" s="16">
        <v>163</v>
      </c>
      <c r="C34" s="49">
        <v>31675</v>
      </c>
      <c r="D34" s="17">
        <f>'[1]01'!C34</f>
        <v>30479</v>
      </c>
      <c r="E34" s="18">
        <f t="shared" si="0"/>
        <v>1196</v>
      </c>
      <c r="F34" s="19">
        <v>4.06</v>
      </c>
      <c r="G34" s="19">
        <f t="shared" si="1"/>
        <v>5098.548</v>
      </c>
      <c r="H34" s="49">
        <v>22054</v>
      </c>
      <c r="I34" s="17">
        <f>'[1]01'!H34</f>
        <v>21420</v>
      </c>
      <c r="J34" s="18">
        <f t="shared" si="2"/>
        <v>634</v>
      </c>
      <c r="K34" s="13">
        <v>1.46</v>
      </c>
      <c r="L34" s="19">
        <f t="shared" si="3"/>
        <v>971.922</v>
      </c>
      <c r="M34" s="20">
        <v>1.05</v>
      </c>
      <c r="N34" s="21">
        <f t="shared" si="4"/>
        <v>6070.469999999999</v>
      </c>
    </row>
    <row r="35" spans="1:14" ht="15.75">
      <c r="A35" s="9" t="s">
        <v>47</v>
      </c>
      <c r="B35" s="16">
        <v>164</v>
      </c>
      <c r="C35" s="49">
        <v>6640</v>
      </c>
      <c r="D35" s="17">
        <f>'[1]01'!C35</f>
        <v>6241</v>
      </c>
      <c r="E35" s="18">
        <f t="shared" si="0"/>
        <v>399</v>
      </c>
      <c r="F35" s="19">
        <v>4.06</v>
      </c>
      <c r="G35" s="19">
        <f t="shared" si="1"/>
        <v>1700.9370000000001</v>
      </c>
      <c r="H35" s="49">
        <v>7437</v>
      </c>
      <c r="I35" s="17">
        <f>'[1]01'!H35</f>
        <v>7223</v>
      </c>
      <c r="J35" s="18">
        <f t="shared" si="2"/>
        <v>214</v>
      </c>
      <c r="K35" s="13">
        <v>1.46</v>
      </c>
      <c r="L35" s="19">
        <f t="shared" si="3"/>
        <v>328.062</v>
      </c>
      <c r="M35" s="20">
        <v>1.05</v>
      </c>
      <c r="N35" s="21">
        <f t="shared" si="4"/>
        <v>2028.9990000000003</v>
      </c>
    </row>
    <row r="36" spans="1:14" ht="15.75">
      <c r="A36" s="9" t="s">
        <v>48</v>
      </c>
      <c r="B36" s="16">
        <v>165</v>
      </c>
      <c r="C36" s="49">
        <v>81212</v>
      </c>
      <c r="D36" s="17">
        <f>'[1]01'!C36</f>
        <v>79298</v>
      </c>
      <c r="E36" s="18">
        <f t="shared" si="0"/>
        <v>1914</v>
      </c>
      <c r="F36" s="19">
        <v>4.06</v>
      </c>
      <c r="G36" s="19">
        <f t="shared" si="1"/>
        <v>8159.382</v>
      </c>
      <c r="H36" s="49">
        <v>53461</v>
      </c>
      <c r="I36" s="17">
        <f>'[1]01'!H36</f>
        <v>52194</v>
      </c>
      <c r="J36" s="18">
        <f t="shared" si="2"/>
        <v>1267</v>
      </c>
      <c r="K36" s="13">
        <v>1.46</v>
      </c>
      <c r="L36" s="19">
        <f t="shared" si="3"/>
        <v>1942.3110000000001</v>
      </c>
      <c r="M36" s="20">
        <v>1.05</v>
      </c>
      <c r="N36" s="21">
        <f t="shared" si="4"/>
        <v>10101.693</v>
      </c>
    </row>
    <row r="37" spans="1:14" ht="15.75">
      <c r="A37" s="9" t="s">
        <v>49</v>
      </c>
      <c r="B37" s="16">
        <v>169</v>
      </c>
      <c r="C37" s="49">
        <v>21407</v>
      </c>
      <c r="D37" s="17">
        <f>'[1]01'!C37</f>
        <v>19136</v>
      </c>
      <c r="E37" s="18">
        <f t="shared" si="0"/>
        <v>2271</v>
      </c>
      <c r="F37" s="19">
        <v>4.06</v>
      </c>
      <c r="G37" s="19">
        <f t="shared" si="1"/>
        <v>9681.273</v>
      </c>
      <c r="H37" s="49">
        <v>11611</v>
      </c>
      <c r="I37" s="17">
        <f>'[1]01'!H37</f>
        <v>10462</v>
      </c>
      <c r="J37" s="18">
        <f t="shared" si="2"/>
        <v>1149</v>
      </c>
      <c r="K37" s="13">
        <v>1.46</v>
      </c>
      <c r="L37" s="19">
        <f t="shared" si="3"/>
        <v>1761.417</v>
      </c>
      <c r="M37" s="20">
        <v>1.05</v>
      </c>
      <c r="N37" s="21">
        <f t="shared" si="4"/>
        <v>11442.689999999999</v>
      </c>
    </row>
    <row r="38" spans="1:14" ht="15.75">
      <c r="A38" s="9" t="s">
        <v>50</v>
      </c>
      <c r="B38" s="16">
        <v>170</v>
      </c>
      <c r="C38" s="49">
        <v>33200</v>
      </c>
      <c r="D38" s="17">
        <f>'[1]01'!C38</f>
        <v>32500</v>
      </c>
      <c r="E38" s="18">
        <f t="shared" si="0"/>
        <v>700</v>
      </c>
      <c r="F38" s="19">
        <v>4.06</v>
      </c>
      <c r="G38" s="19">
        <f t="shared" si="1"/>
        <v>2984.1</v>
      </c>
      <c r="H38" s="49">
        <v>35200</v>
      </c>
      <c r="I38" s="17">
        <f>'[1]01'!H38</f>
        <v>34500</v>
      </c>
      <c r="J38" s="18">
        <f t="shared" si="2"/>
        <v>700</v>
      </c>
      <c r="K38" s="13">
        <v>1.46</v>
      </c>
      <c r="L38" s="19">
        <f t="shared" si="3"/>
        <v>1073.1</v>
      </c>
      <c r="M38" s="20">
        <v>1.05</v>
      </c>
      <c r="N38" s="21">
        <f t="shared" si="4"/>
        <v>4057.2</v>
      </c>
    </row>
    <row r="39" spans="1:14" ht="15.75">
      <c r="A39" s="9" t="s">
        <v>51</v>
      </c>
      <c r="B39" s="16">
        <v>173</v>
      </c>
      <c r="C39" s="49">
        <v>14937</v>
      </c>
      <c r="D39" s="17">
        <f>'[1]01'!C39</f>
        <v>14636</v>
      </c>
      <c r="E39" s="18">
        <f t="shared" si="0"/>
        <v>301</v>
      </c>
      <c r="F39" s="19">
        <v>4.06</v>
      </c>
      <c r="G39" s="19">
        <f t="shared" si="1"/>
        <v>1283.163</v>
      </c>
      <c r="H39" s="49">
        <v>8996</v>
      </c>
      <c r="I39" s="17">
        <f>'[1]01'!H39</f>
        <v>8859</v>
      </c>
      <c r="J39" s="18">
        <f t="shared" si="2"/>
        <v>137</v>
      </c>
      <c r="K39" s="13">
        <v>1.46</v>
      </c>
      <c r="L39" s="19">
        <f t="shared" si="3"/>
        <v>210.021</v>
      </c>
      <c r="M39" s="20">
        <v>1.05</v>
      </c>
      <c r="N39" s="21">
        <f t="shared" si="4"/>
        <v>1493.184</v>
      </c>
    </row>
    <row r="40" spans="1:14" ht="15.75">
      <c r="A40" s="9" t="s">
        <v>52</v>
      </c>
      <c r="B40" s="16">
        <v>178</v>
      </c>
      <c r="C40" s="49">
        <v>158147</v>
      </c>
      <c r="D40" s="17">
        <f>'[1]01'!C40</f>
        <v>155473</v>
      </c>
      <c r="E40" s="18">
        <f t="shared" si="0"/>
        <v>2674</v>
      </c>
      <c r="F40" s="19">
        <v>4.06</v>
      </c>
      <c r="G40" s="19">
        <f t="shared" si="1"/>
        <v>11399.262</v>
      </c>
      <c r="H40" s="49">
        <v>99856</v>
      </c>
      <c r="I40" s="17">
        <f>'[1]01'!H40</f>
        <v>98590</v>
      </c>
      <c r="J40" s="18">
        <f t="shared" si="2"/>
        <v>1266</v>
      </c>
      <c r="K40" s="13">
        <v>1.46</v>
      </c>
      <c r="L40" s="19">
        <f t="shared" si="3"/>
        <v>1940.7779999999998</v>
      </c>
      <c r="M40" s="20">
        <v>1.05</v>
      </c>
      <c r="N40" s="21">
        <f t="shared" si="4"/>
        <v>13340.04</v>
      </c>
    </row>
    <row r="41" spans="1:14" ht="15.75">
      <c r="A41" s="9" t="s">
        <v>53</v>
      </c>
      <c r="B41" s="16">
        <v>180</v>
      </c>
      <c r="C41" s="49">
        <v>101051</v>
      </c>
      <c r="D41" s="17">
        <f>'[1]01'!C41</f>
        <v>99113</v>
      </c>
      <c r="E41" s="18">
        <f t="shared" si="0"/>
        <v>1938</v>
      </c>
      <c r="F41" s="19">
        <v>4.06</v>
      </c>
      <c r="G41" s="19">
        <f t="shared" si="1"/>
        <v>8261.694</v>
      </c>
      <c r="H41" s="49">
        <v>52023</v>
      </c>
      <c r="I41" s="17">
        <f>'[1]01'!H41</f>
        <v>51031</v>
      </c>
      <c r="J41" s="18">
        <f t="shared" si="2"/>
        <v>992</v>
      </c>
      <c r="K41" s="13">
        <v>1.46</v>
      </c>
      <c r="L41" s="19">
        <f t="shared" si="3"/>
        <v>1520.736</v>
      </c>
      <c r="M41" s="20">
        <v>1.05</v>
      </c>
      <c r="N41" s="21">
        <f t="shared" si="4"/>
        <v>9782.43</v>
      </c>
    </row>
    <row r="42" spans="1:14" ht="15.75">
      <c r="A42" s="9" t="s">
        <v>54</v>
      </c>
      <c r="B42" s="16">
        <v>182</v>
      </c>
      <c r="C42" s="49">
        <v>32327</v>
      </c>
      <c r="D42" s="17">
        <f>'[1]01'!C42</f>
        <v>31910</v>
      </c>
      <c r="E42" s="18">
        <f t="shared" si="0"/>
        <v>417</v>
      </c>
      <c r="F42" s="19">
        <v>5.8</v>
      </c>
      <c r="G42" s="19">
        <f t="shared" si="1"/>
        <v>2539.53</v>
      </c>
      <c r="H42" s="49">
        <v>8366</v>
      </c>
      <c r="I42" s="17">
        <f>'[1]01'!H42</f>
        <v>8208</v>
      </c>
      <c r="J42" s="18">
        <f t="shared" si="2"/>
        <v>158</v>
      </c>
      <c r="K42" s="19">
        <v>2.09</v>
      </c>
      <c r="L42" s="19">
        <f t="shared" si="3"/>
        <v>346.731</v>
      </c>
      <c r="M42" s="20">
        <v>1.05</v>
      </c>
      <c r="N42" s="21">
        <f t="shared" si="4"/>
        <v>2886.2610000000004</v>
      </c>
    </row>
    <row r="43" spans="1:14" ht="15.75">
      <c r="A43" s="9" t="s">
        <v>55</v>
      </c>
      <c r="B43" s="16">
        <v>185</v>
      </c>
      <c r="C43" s="49">
        <v>657</v>
      </c>
      <c r="D43" s="17">
        <f>'[1]01'!C43</f>
        <v>652</v>
      </c>
      <c r="E43" s="18">
        <f t="shared" si="0"/>
        <v>5</v>
      </c>
      <c r="F43" s="19">
        <v>4.06</v>
      </c>
      <c r="G43" s="19">
        <f t="shared" si="1"/>
        <v>21.314999999999998</v>
      </c>
      <c r="H43" s="49">
        <v>377</v>
      </c>
      <c r="I43" s="17">
        <f>'[1]01'!H43</f>
        <v>374</v>
      </c>
      <c r="J43" s="18">
        <f t="shared" si="2"/>
        <v>3</v>
      </c>
      <c r="K43" s="13">
        <v>1.46</v>
      </c>
      <c r="L43" s="19">
        <f t="shared" si="3"/>
        <v>4.599</v>
      </c>
      <c r="M43" s="20">
        <v>1.05</v>
      </c>
      <c r="N43" s="21">
        <f t="shared" si="4"/>
        <v>25.913999999999998</v>
      </c>
    </row>
    <row r="44" spans="1:14" ht="15.75">
      <c r="A44" s="9" t="s">
        <v>56</v>
      </c>
      <c r="B44" s="16">
        <v>187</v>
      </c>
      <c r="C44" s="49">
        <v>39223</v>
      </c>
      <c r="D44" s="17">
        <f>'[1]01'!C44</f>
        <v>36065</v>
      </c>
      <c r="E44" s="18">
        <f t="shared" si="0"/>
        <v>3158</v>
      </c>
      <c r="F44" s="19">
        <v>4.06</v>
      </c>
      <c r="G44" s="19">
        <f t="shared" si="1"/>
        <v>13462.553999999998</v>
      </c>
      <c r="H44" s="49">
        <v>22048</v>
      </c>
      <c r="I44" s="17">
        <f>'[1]01'!H44</f>
        <v>20306</v>
      </c>
      <c r="J44" s="18">
        <f t="shared" si="2"/>
        <v>1742</v>
      </c>
      <c r="K44" s="13">
        <v>1.46</v>
      </c>
      <c r="L44" s="19">
        <f t="shared" si="3"/>
        <v>2670.4860000000003</v>
      </c>
      <c r="M44" s="20">
        <v>1.05</v>
      </c>
      <c r="N44" s="21">
        <f t="shared" si="4"/>
        <v>16133.039999999999</v>
      </c>
    </row>
    <row r="45" spans="1:14" ht="15.75">
      <c r="A45" s="9" t="s">
        <v>57</v>
      </c>
      <c r="B45" s="16">
        <v>201</v>
      </c>
      <c r="C45" s="49">
        <v>1456</v>
      </c>
      <c r="D45" s="17">
        <f>'[1]01'!C45</f>
        <v>1456</v>
      </c>
      <c r="E45" s="18">
        <f t="shared" si="0"/>
        <v>0</v>
      </c>
      <c r="F45" s="19">
        <v>5.8</v>
      </c>
      <c r="G45" s="19">
        <f t="shared" si="1"/>
        <v>0</v>
      </c>
      <c r="H45" s="49">
        <v>771</v>
      </c>
      <c r="I45" s="17">
        <f>'[1]01'!H45</f>
        <v>771</v>
      </c>
      <c r="J45" s="18">
        <f t="shared" si="2"/>
        <v>0</v>
      </c>
      <c r="K45" s="19">
        <v>2.09</v>
      </c>
      <c r="L45" s="19">
        <f t="shared" si="3"/>
        <v>0</v>
      </c>
      <c r="M45" s="20">
        <v>1.05</v>
      </c>
      <c r="N45" s="21">
        <f t="shared" si="4"/>
        <v>0</v>
      </c>
    </row>
    <row r="46" spans="1:14" ht="15.75">
      <c r="A46" s="9" t="s">
        <v>58</v>
      </c>
      <c r="B46" s="16">
        <v>202</v>
      </c>
      <c r="C46" s="49">
        <v>12586</v>
      </c>
      <c r="D46" s="17">
        <f>'[1]01'!C46</f>
        <v>12275</v>
      </c>
      <c r="E46" s="18">
        <f t="shared" si="0"/>
        <v>311</v>
      </c>
      <c r="F46" s="19">
        <v>5.8</v>
      </c>
      <c r="G46" s="19">
        <f t="shared" si="1"/>
        <v>1893.99</v>
      </c>
      <c r="H46" s="49">
        <v>5714</v>
      </c>
      <c r="I46" s="17">
        <f>'[1]01'!H46</f>
        <v>5559</v>
      </c>
      <c r="J46" s="18">
        <f t="shared" si="2"/>
        <v>155</v>
      </c>
      <c r="K46" s="19">
        <v>2.09</v>
      </c>
      <c r="L46" s="19">
        <f t="shared" si="3"/>
        <v>340.1475</v>
      </c>
      <c r="M46" s="20">
        <v>1.05</v>
      </c>
      <c r="N46" s="21">
        <f t="shared" si="4"/>
        <v>2234.1375</v>
      </c>
    </row>
    <row r="47" spans="1:14" ht="15.75">
      <c r="A47" s="9" t="s">
        <v>59</v>
      </c>
      <c r="B47" s="16">
        <v>203</v>
      </c>
      <c r="C47" s="49">
        <v>2099</v>
      </c>
      <c r="D47" s="17">
        <f>'[1]01'!C47</f>
        <v>2098</v>
      </c>
      <c r="E47" s="18">
        <f t="shared" si="0"/>
        <v>1</v>
      </c>
      <c r="F47" s="19">
        <v>5.8</v>
      </c>
      <c r="G47" s="19">
        <f t="shared" si="1"/>
        <v>6.09</v>
      </c>
      <c r="H47" s="49">
        <v>397</v>
      </c>
      <c r="I47" s="17">
        <f>'[1]01'!H47</f>
        <v>396</v>
      </c>
      <c r="J47" s="18">
        <f t="shared" si="2"/>
        <v>1</v>
      </c>
      <c r="K47" s="19">
        <v>2.09</v>
      </c>
      <c r="L47" s="19">
        <f t="shared" si="3"/>
        <v>2.1945</v>
      </c>
      <c r="M47" s="20">
        <v>1.05</v>
      </c>
      <c r="N47" s="21">
        <f t="shared" si="4"/>
        <v>8.2845</v>
      </c>
    </row>
    <row r="48" spans="1:14" ht="15.75">
      <c r="A48" s="9" t="s">
        <v>55</v>
      </c>
      <c r="B48" s="16">
        <v>204</v>
      </c>
      <c r="C48" s="49">
        <v>54212</v>
      </c>
      <c r="D48" s="17">
        <f>'[1]01'!C48</f>
        <v>53548</v>
      </c>
      <c r="E48" s="18">
        <f t="shared" si="0"/>
        <v>664</v>
      </c>
      <c r="F48" s="19">
        <v>4.06</v>
      </c>
      <c r="G48" s="19">
        <f t="shared" si="1"/>
        <v>2830.632</v>
      </c>
      <c r="H48" s="49">
        <v>34191</v>
      </c>
      <c r="I48" s="17">
        <f>'[1]01'!H48</f>
        <v>33840</v>
      </c>
      <c r="J48" s="18">
        <f t="shared" si="2"/>
        <v>351</v>
      </c>
      <c r="K48" s="13">
        <v>1.46</v>
      </c>
      <c r="L48" s="19">
        <f t="shared" si="3"/>
        <v>538.083</v>
      </c>
      <c r="M48" s="20">
        <v>1.05</v>
      </c>
      <c r="N48" s="21">
        <f t="shared" si="4"/>
        <v>3368.715</v>
      </c>
    </row>
    <row r="49" spans="1:14" ht="15.75">
      <c r="A49" s="9" t="s">
        <v>60</v>
      </c>
      <c r="B49" s="16">
        <v>205</v>
      </c>
      <c r="C49" s="49">
        <v>1677</v>
      </c>
      <c r="D49" s="17">
        <f>'[1]01'!C49</f>
        <v>1675</v>
      </c>
      <c r="E49" s="18">
        <f t="shared" si="0"/>
        <v>2</v>
      </c>
      <c r="F49" s="19">
        <v>4.06</v>
      </c>
      <c r="G49" s="19">
        <f t="shared" si="1"/>
        <v>8.526</v>
      </c>
      <c r="H49" s="49">
        <v>508</v>
      </c>
      <c r="I49" s="17">
        <f>'[1]01'!H49</f>
        <v>507</v>
      </c>
      <c r="J49" s="18">
        <f t="shared" si="2"/>
        <v>1</v>
      </c>
      <c r="K49" s="13">
        <v>1.46</v>
      </c>
      <c r="L49" s="19">
        <f t="shared" si="3"/>
        <v>1.533</v>
      </c>
      <c r="M49" s="20">
        <v>1.05</v>
      </c>
      <c r="N49" s="21">
        <f t="shared" si="4"/>
        <v>10.059</v>
      </c>
    </row>
    <row r="50" spans="1:14" ht="15.75">
      <c r="A50" s="9" t="s">
        <v>61</v>
      </c>
      <c r="B50" s="16">
        <v>210</v>
      </c>
      <c r="C50" s="49">
        <v>54344</v>
      </c>
      <c r="D50" s="17">
        <f>'[1]01'!C50</f>
        <v>53381</v>
      </c>
      <c r="E50" s="18">
        <f t="shared" si="0"/>
        <v>963</v>
      </c>
      <c r="F50" s="19">
        <v>4.06</v>
      </c>
      <c r="G50" s="19">
        <f t="shared" si="1"/>
        <v>4105.269</v>
      </c>
      <c r="H50" s="49">
        <v>74658</v>
      </c>
      <c r="I50" s="17">
        <f>'[1]01'!H50</f>
        <v>73567</v>
      </c>
      <c r="J50" s="18">
        <f t="shared" si="2"/>
        <v>1091</v>
      </c>
      <c r="K50" s="13">
        <v>1.46</v>
      </c>
      <c r="L50" s="19">
        <f t="shared" si="3"/>
        <v>1672.503</v>
      </c>
      <c r="M50" s="20">
        <v>1.05</v>
      </c>
      <c r="N50" s="21">
        <f t="shared" si="4"/>
        <v>5777.772</v>
      </c>
    </row>
    <row r="51" spans="1:14" ht="15.75">
      <c r="A51" s="9" t="s">
        <v>62</v>
      </c>
      <c r="B51" s="16">
        <v>211</v>
      </c>
      <c r="C51" s="49">
        <v>106</v>
      </c>
      <c r="D51" s="17">
        <f>'[1]01'!C51</f>
        <v>106</v>
      </c>
      <c r="E51" s="18">
        <f t="shared" si="0"/>
        <v>0</v>
      </c>
      <c r="F51" s="19">
        <v>4.06</v>
      </c>
      <c r="G51" s="19">
        <f t="shared" si="1"/>
        <v>0</v>
      </c>
      <c r="H51" s="49">
        <v>2256</v>
      </c>
      <c r="I51" s="17">
        <f>'[1]01'!H51</f>
        <v>2256</v>
      </c>
      <c r="J51" s="18">
        <f t="shared" si="2"/>
        <v>0</v>
      </c>
      <c r="K51" s="13">
        <v>1.46</v>
      </c>
      <c r="L51" s="19">
        <f t="shared" si="3"/>
        <v>0</v>
      </c>
      <c r="M51" s="20">
        <v>1.05</v>
      </c>
      <c r="N51" s="21">
        <f t="shared" si="4"/>
        <v>0</v>
      </c>
    </row>
    <row r="52" spans="1:14" ht="15.75">
      <c r="A52" s="9" t="s">
        <v>62</v>
      </c>
      <c r="B52" s="16">
        <v>212</v>
      </c>
      <c r="C52" s="49">
        <v>78505</v>
      </c>
      <c r="D52" s="17">
        <f>'[1]01'!C52</f>
        <v>77806</v>
      </c>
      <c r="E52" s="18">
        <f t="shared" si="0"/>
        <v>699</v>
      </c>
      <c r="F52" s="19">
        <v>4.06</v>
      </c>
      <c r="G52" s="19">
        <f t="shared" si="1"/>
        <v>2979.837</v>
      </c>
      <c r="H52" s="49">
        <v>47085</v>
      </c>
      <c r="I52" s="17">
        <f>'[1]01'!H52</f>
        <v>46611</v>
      </c>
      <c r="J52" s="18">
        <f t="shared" si="2"/>
        <v>474</v>
      </c>
      <c r="K52" s="13">
        <v>1.46</v>
      </c>
      <c r="L52" s="19">
        <f t="shared" si="3"/>
        <v>726.642</v>
      </c>
      <c r="M52" s="20">
        <v>1.05</v>
      </c>
      <c r="N52" s="21">
        <f t="shared" si="4"/>
        <v>3706.4790000000003</v>
      </c>
    </row>
    <row r="53" spans="1:14" ht="15.75">
      <c r="A53" s="9" t="s">
        <v>40</v>
      </c>
      <c r="B53" s="16">
        <v>232</v>
      </c>
      <c r="C53" s="49">
        <v>3978</v>
      </c>
      <c r="D53" s="17">
        <f>'[1]01'!C53</f>
        <v>3863</v>
      </c>
      <c r="E53" s="18">
        <f t="shared" si="0"/>
        <v>115</v>
      </c>
      <c r="F53" s="19">
        <v>4.06</v>
      </c>
      <c r="G53" s="19">
        <f t="shared" si="1"/>
        <v>490.24499999999995</v>
      </c>
      <c r="H53" s="49">
        <v>3594</v>
      </c>
      <c r="I53" s="17">
        <f>'[1]01'!H53</f>
        <v>3493</v>
      </c>
      <c r="J53" s="18">
        <f t="shared" si="2"/>
        <v>101</v>
      </c>
      <c r="K53" s="13">
        <v>1.46</v>
      </c>
      <c r="L53" s="19">
        <f t="shared" si="3"/>
        <v>154.83300000000003</v>
      </c>
      <c r="M53" s="20">
        <v>1.05</v>
      </c>
      <c r="N53" s="21">
        <f t="shared" si="4"/>
        <v>645.078</v>
      </c>
    </row>
    <row r="54" spans="1:14" ht="16.5" thickBot="1">
      <c r="A54" s="23" t="s">
        <v>63</v>
      </c>
      <c r="B54" s="24">
        <v>233</v>
      </c>
      <c r="C54" s="50">
        <v>6600</v>
      </c>
      <c r="D54" s="25">
        <f>'[1]01'!C54</f>
        <v>6325</v>
      </c>
      <c r="E54" s="26">
        <f t="shared" si="0"/>
        <v>275</v>
      </c>
      <c r="F54" s="27">
        <v>4.06</v>
      </c>
      <c r="G54" s="27">
        <f t="shared" si="1"/>
        <v>1172.3249999999998</v>
      </c>
      <c r="H54" s="50">
        <v>3510</v>
      </c>
      <c r="I54" s="25">
        <f>'[1]01'!H54</f>
        <v>3311</v>
      </c>
      <c r="J54" s="26">
        <f t="shared" si="2"/>
        <v>199</v>
      </c>
      <c r="K54" s="27">
        <v>1.46</v>
      </c>
      <c r="L54" s="27">
        <f t="shared" si="3"/>
        <v>305.067</v>
      </c>
      <c r="M54" s="28">
        <v>1.05</v>
      </c>
      <c r="N54" s="29">
        <f t="shared" si="4"/>
        <v>1477.3919999999998</v>
      </c>
    </row>
    <row r="55" spans="3:8" ht="12.75">
      <c r="C55" s="51"/>
      <c r="H55" s="51"/>
    </row>
  </sheetData>
  <mergeCells count="11">
    <mergeCell ref="B1:D1"/>
    <mergeCell ref="A2:A3"/>
    <mergeCell ref="B2:B3"/>
    <mergeCell ref="C2:E2"/>
    <mergeCell ref="L2:L3"/>
    <mergeCell ref="M2:M3"/>
    <mergeCell ref="N2:N3"/>
    <mergeCell ref="F2:F3"/>
    <mergeCell ref="G2:G3"/>
    <mergeCell ref="H2:J2"/>
    <mergeCell ref="K2:K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dcterms:created xsi:type="dcterms:W3CDTF">2018-02-16T09:51:09Z</dcterms:created>
  <dcterms:modified xsi:type="dcterms:W3CDTF">2018-02-16T09:57:09Z</dcterms:modified>
  <cp:category/>
  <cp:version/>
  <cp:contentType/>
  <cp:contentStatus/>
</cp:coreProperties>
</file>